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mc:AlternateContent xmlns:mc="http://schemas.openxmlformats.org/markup-compatibility/2006">
    <mc:Choice Requires="x15">
      <x15ac:absPath xmlns:x15ac="http://schemas.microsoft.com/office/spreadsheetml/2010/11/ac" url="/Users/franziskapreissing/CytoSorbents Dropbox/Franziska Preissing/00_CSE_Team_Drive/60_Market_Access/01_Germany/01_Material für Kliniken/2026/"/>
    </mc:Choice>
  </mc:AlternateContent>
  <xr:revisionPtr revIDLastSave="0" documentId="8_{7CC34F53-68A9-AD44-AA31-7B88DAF54B52}" xr6:coauthVersionLast="47" xr6:coauthVersionMax="47" xr10:uidLastSave="{00000000-0000-0000-0000-000000000000}"/>
  <bookViews>
    <workbookView xWindow="4940" yWindow="760" windowWidth="24460" windowHeight="17360" xr2:uid="{00000000-000D-0000-FFFF-FFFF00000000}"/>
  </bookViews>
  <sheets>
    <sheet name="Hinweise" sheetId="9" r:id="rId1"/>
    <sheet name="KALKULATION ÜBERSICHT" sheetId="3" r:id="rId2"/>
    <sheet name="Anlage F InEK" sheetId="8" r:id="rId3"/>
    <sheet name="Laborkosten" sheetId="2" r:id="rId4"/>
    <sheet name="Personalkosten" sheetId="7" r:id="rId5"/>
  </sheets>
  <definedNames>
    <definedName name="_xlnm.Print_Area" localSheetId="0">Hinweise!$A$1:$K$40</definedName>
    <definedName name="_xlnm.Print_Area" localSheetId="1">'KALKULATION ÜBERSICHT'!$A$1:$K$41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 i="3" l="1"/>
  <c r="D33" i="3"/>
  <c r="D32" i="3"/>
  <c r="D31" i="3"/>
  <c r="D37" i="3"/>
  <c r="D13" i="3"/>
  <c r="D12" i="8" s="1"/>
  <c r="E12" i="8" s="1"/>
  <c r="B11" i="8"/>
  <c r="D11" i="8"/>
  <c r="E11" i="8" s="1"/>
  <c r="B10" i="8"/>
  <c r="E10" i="8" s="1"/>
  <c r="B9" i="8"/>
  <c r="D10" i="8"/>
  <c r="D9" i="8"/>
  <c r="D8" i="8"/>
  <c r="E9" i="8" l="1"/>
  <c r="G24" i="7"/>
  <c r="G16" i="7"/>
  <c r="F22" i="7"/>
  <c r="G22" i="7" s="1"/>
  <c r="G26" i="7" l="1"/>
  <c r="E10" i="2" l="1"/>
  <c r="E11" i="2" s="1"/>
  <c r="E10" i="7"/>
  <c r="H10" i="7" s="1"/>
  <c r="E9" i="7"/>
  <c r="H9" i="7" s="1"/>
  <c r="E8" i="7"/>
  <c r="B8" i="8" s="1"/>
  <c r="E8" i="8" s="1"/>
  <c r="H8" i="7" l="1"/>
  <c r="D14" i="3"/>
  <c r="E11" i="7"/>
  <c r="H11" i="7"/>
  <c r="E13" i="8" l="1"/>
  <c r="E14" i="8" s="1"/>
  <c r="E15" i="8" s="1"/>
  <c r="D15" i="3"/>
  <c r="D16" i="3" s="1"/>
  <c r="D18" i="3" s="1"/>
  <c r="D20" i="3" s="1"/>
  <c r="D39" i="3" l="1"/>
</calcChain>
</file>

<file path=xl/sharedStrings.xml><?xml version="1.0" encoding="utf-8"?>
<sst xmlns="http://schemas.openxmlformats.org/spreadsheetml/2006/main" count="121" uniqueCount="111">
  <si>
    <t>Stück</t>
  </si>
  <si>
    <t xml:space="preserve">Anlage </t>
  </si>
  <si>
    <t>Entfernung</t>
  </si>
  <si>
    <t>Häufigkeit</t>
  </si>
  <si>
    <t>Personen</t>
  </si>
  <si>
    <t>Kosten</t>
  </si>
  <si>
    <t>Gesamt</t>
  </si>
  <si>
    <t>pro Einheit</t>
  </si>
  <si>
    <t>Personal</t>
  </si>
  <si>
    <t>Anlage</t>
  </si>
  <si>
    <t>Material disponieren</t>
  </si>
  <si>
    <t>Hände desinfizieren, Einwirkzeit</t>
  </si>
  <si>
    <t>Material auspacken und konnektieren</t>
  </si>
  <si>
    <t>CytoSorb Adsorber füllen</t>
  </si>
  <si>
    <t>CytoSorb Adapter an Gerät anschließen</t>
  </si>
  <si>
    <t>Kontrolle</t>
  </si>
  <si>
    <t>Ende</t>
  </si>
  <si>
    <t>Maßnahme</t>
  </si>
  <si>
    <t>Detail</t>
  </si>
  <si>
    <t>Dauer  [min]</t>
  </si>
  <si>
    <t>Labor</t>
  </si>
  <si>
    <t>Kosten/Messung</t>
  </si>
  <si>
    <t>Anzahl Behandlungen</t>
  </si>
  <si>
    <t>Anzahl Messungen/Behandlung</t>
  </si>
  <si>
    <t>Infrastrukturzuschlag</t>
  </si>
  <si>
    <t>Zwischensumme:</t>
  </si>
  <si>
    <t>Gesamtkosten pro Jahr:</t>
  </si>
  <si>
    <t>Die grau hinterlegten Felder werden automatisch berechnet.</t>
  </si>
  <si>
    <t>Herzchirurgie, intraoperativ:</t>
  </si>
  <si>
    <t>Summe Adsorber pro Jahr:</t>
  </si>
  <si>
    <t>Anzahl Patienten:</t>
  </si>
  <si>
    <t>Bitte passen Sie auf dieser Seite sowie auf den nachfolgenden Reitern nur die orange hinterlegten Felder gemäß Ihrer individuellen Kosten bzw. Daten an.</t>
  </si>
  <si>
    <t xml:space="preserve">Nehmen Sie gern direkt Kontakt mit uns auf:  </t>
  </si>
  <si>
    <t>reimbursement@cytosorbents.com</t>
  </si>
  <si>
    <t xml:space="preserve">Kostenart </t>
  </si>
  <si>
    <t>Dauer gesamt [min]</t>
  </si>
  <si>
    <t>automatisch</t>
  </si>
  <si>
    <t>Gesamtkosten pro Adsorber:</t>
  </si>
  <si>
    <t>Webinar-Reihe "Medizincontrolling: Wissen kompakt"</t>
  </si>
  <si>
    <t>Intensivstation, CytoSorb + ECMO:</t>
  </si>
  <si>
    <t>Rundum-Unterstützung</t>
  </si>
  <si>
    <t>Kontakt</t>
  </si>
  <si>
    <t>Summe 
Adsorber:</t>
  </si>
  <si>
    <t>CytoSorb-Therapie Kalkulation: Laborkosten</t>
  </si>
  <si>
    <t>Spülen des CytoSorb Adsorber im Dialysekreislauf, 120ml</t>
  </si>
  <si>
    <t>Messung*</t>
  </si>
  <si>
    <t>CytoSorb-Therapie Kalkulation: (ärztlicher) Personalaufwand</t>
  </si>
  <si>
    <t>Details:</t>
  </si>
  <si>
    <t>Dauer [Min]</t>
  </si>
  <si>
    <t>Summe [Min]</t>
  </si>
  <si>
    <t>siehe "Kontrolle" bei Personalkosten, 3xpro 24h</t>
  </si>
  <si>
    <t>*Je nach Indikation ist eine Messung der Substanz, die durch den CytoSorb-Adsorber entfernt werden soll, sinnvoll bzw. im Falle von Myoglobin und Bilirubin gar erforderlich. Ein besserer Nachweis der direkten Entfernung durch den Adsorber gelingt mit zusätzlichen Messungen nach dem Adsorber, die dann in Bezug zu dem systemischen Wert zum selben Zeitpunkt gesetzt werden. 
Eine direkte Bestimmung von Zytokinwerten ist nicht zwingend erforderlich, da bei entsprechendem klinischen Bild immer von einer Erhöhung der erheblich zur Symptomatik beitragenden Zytokine im Blut auszugehen ist. Die Diagnosestellung einer überschießenden Entzündungsreaktion, die den Einsatz von CytoSorb rechtfertigt, gelingt rein durch die Betrachtung des typischen klinischen Bildes und ggfs. unter Zuhilfenahme klassischer Laborparameter wie Leukozytenzahl, CRP und/oder PCT ausreichend gut.</t>
  </si>
  <si>
    <t>z.B. Zytokine (z.B. IL-6, IL-10), Myoglobin, Bilirubin, Ammoniak etc.</t>
  </si>
  <si>
    <t>Gerinnung (ACT, PTT), Heparinisierung, ggf. Messung relevanter Substanzen (z.B. Zytokine (IL-6, IL-10), Bilirubin, Myoglobin, Ammoniak), alle 8h</t>
  </si>
  <si>
    <t>Bezeichnung</t>
  </si>
  <si>
    <t>Menge</t>
  </si>
  <si>
    <t>ME</t>
  </si>
  <si>
    <t>Zusatzentgelt</t>
  </si>
  <si>
    <t>Leistung (OPS-Kode)</t>
  </si>
  <si>
    <t>Erläuterungen</t>
  </si>
  <si>
    <t>Kosten für Personal- und Sachmitteleinsatz</t>
  </si>
  <si>
    <t>Kosten je ME</t>
  </si>
  <si>
    <t>Betrag (€)</t>
  </si>
  <si>
    <t>min</t>
  </si>
  <si>
    <t>Messung</t>
  </si>
  <si>
    <t xml:space="preserve">Zwischensumme </t>
  </si>
  <si>
    <t>GESAMT</t>
  </si>
  <si>
    <t>CytoSorb 300 Adsorber Materialkosten</t>
  </si>
  <si>
    <t>Laborkosten (IL-6, IL-10, Bilirubin, Myoglobin etc.)</t>
  </si>
  <si>
    <t>Personalkosten: Vorbereitung &amp; Anlage CytoSorb</t>
  </si>
  <si>
    <t>Personalkosten: Kontrolle</t>
  </si>
  <si>
    <t>Personalkosten: Ende</t>
  </si>
  <si>
    <t>Hinweise zur Nutzung dieses Dokumentes</t>
  </si>
  <si>
    <t>Um die Kalkulation gemäß Ihrer individuellen Kosten anzupassen, können Sie einfach die orange hinterlegten Zellen bearbeiten. Die grau hinterlegten Zellen werden automatisch berechnet bzw. ändern sich nicht.</t>
  </si>
  <si>
    <t>Hämoperfusion und Adsorption zur Entfernung hydrophober Substanzen</t>
  </si>
  <si>
    <t>Sollten Sie auch die Angaben in den grauen Zellen verändern wollen, dann klicken Sie bitte mit der rechten Maustaste auf den Reiter unten und klicken auf "Blattschutz aufheben". Ein Passwort ist nicht nötig. &gt;&gt;</t>
  </si>
  <si>
    <t>anpassbar</t>
  </si>
  <si>
    <r>
      <t xml:space="preserve">&lt;&lt; Zu verhandelndes </t>
    </r>
    <r>
      <rPr>
        <b/>
        <u/>
        <sz val="16"/>
        <color theme="1"/>
        <rFont val="Calibri (Textkörper)"/>
      </rPr>
      <t>Volumen</t>
    </r>
    <r>
      <rPr>
        <b/>
        <sz val="16"/>
        <color theme="1"/>
        <rFont val="Calibri (Textkörper)"/>
      </rPr>
      <t xml:space="preserve"> für OPS-Code 8-821.30</t>
    </r>
  </si>
  <si>
    <t>Gern zeigen wir Ihnen auch mögliche ökonomische Vorteile (z.B. direkte Kosteneinsparungen über Kürzung der OP- und Verweildauer, Reduzierung von Blutprodukten oder zusätzliche Erlöse über eine Erhöhung der Kapazität), individuell an die Situation Ihrer Klinik angepasst, auf.</t>
  </si>
  <si>
    <t>Vorbereitung für die jährliche Budgetverhandlung: Gesamtvolumen</t>
  </si>
  <si>
    <t>Service &amp; Kontakt</t>
  </si>
  <si>
    <t>Kodierung / Abrechnung in Deutschland</t>
  </si>
  <si>
    <t>8-821.30 Hämoperfusion [Vollblut-Adsorption]: Selektiv, zur Entfernung hydrophober Substanzen (niedrig- und/oder mittelmolekular)</t>
  </si>
  <si>
    <r>
      <rPr>
        <sz val="11"/>
        <color theme="1"/>
        <rFont val="Calibri (Textkörper)"/>
      </rPr>
      <t xml:space="preserve">Gem. OPS-Katalog wird </t>
    </r>
    <r>
      <rPr>
        <u/>
        <sz val="11"/>
        <color theme="1"/>
        <rFont val="Calibri (Textkörper)"/>
      </rPr>
      <t xml:space="preserve">jeder </t>
    </r>
    <r>
      <rPr>
        <sz val="11"/>
        <color theme="1"/>
        <rFont val="Calibri"/>
        <family val="2"/>
        <scheme val="minor"/>
      </rPr>
      <t>Adsorber  kodiert und abgerechnet.</t>
    </r>
  </si>
  <si>
    <t>Material (Convenience Kits)</t>
  </si>
  <si>
    <t>(GKV-Entgeltschlüssel 7600009C)</t>
  </si>
  <si>
    <t>Kalkulation der Kosten pro CytoSorb-Adsorber</t>
  </si>
  <si>
    <r>
      <t xml:space="preserve">Je nach Indikation werden idR mehrere Adsorber pro Patient benötigt. Die durchschnittliche Anzahl wird in untenstehender Kalkulation bereits berücksichtigt. Geben Sie nachfolgend die </t>
    </r>
    <r>
      <rPr>
        <b/>
        <u/>
        <sz val="16"/>
        <color theme="1"/>
        <rFont val="Calibri (Textkörper)"/>
      </rPr>
      <t>Anzahl der geplanten Patienten</t>
    </r>
    <r>
      <rPr>
        <u/>
        <sz val="16"/>
        <color theme="1"/>
        <rFont val="Calibri (Textkörper)"/>
      </rPr>
      <t xml:space="preserve"> </t>
    </r>
    <r>
      <rPr>
        <sz val="16"/>
        <color theme="1"/>
        <rFont val="Calibri (Textkörper)"/>
      </rPr>
      <t>ein, bei denen CytoSorb in der Herzchurgie schätzungsweise intraoperativ eingesetzt wird sowie die Anzahl Patienten, die auf der Intensivstation ungefähr behandelt werden. 
Nutzen Sie die berechneten Gesamtkosten aller geplanten (bzw. bereits durchgeführten) CytoSorb-Behandlungen für die Vorbereitung Ihrer jährlichen Budgetverhandlung.</t>
    </r>
  </si>
  <si>
    <t>basierend auf Preisliste mit Gültigkeit seit 01.01.2024</t>
  </si>
  <si>
    <r>
      <t xml:space="preserve">Diese Kalkulationsvorlage soll Ihnen dabei behilflich sein, die Kosten für die Anwendung eines CytoSorb-Adsorbers zu berechnen, um Ihnen bei der Vorbereitung zur Verhandlung eines adäquaten Zusatzentgeltes zu helfen. Im Reiter "Anlage F InEK" wird </t>
    </r>
    <r>
      <rPr>
        <u/>
        <sz val="16"/>
        <color theme="1"/>
        <rFont val="Calibri (Textkörper)"/>
      </rPr>
      <t>automatisch</t>
    </r>
    <r>
      <rPr>
        <sz val="16"/>
        <color theme="1"/>
        <rFont val="Calibri (Textkörper)"/>
      </rPr>
      <t xml:space="preserve"> die vom InEK vorgegebene Kalkulationstabelle ausgefüllt, die Sie als Grundlage für Ihre Zusatzentgeltverhandlung benötigen. Sie brauchen diese lediglich auszudrucken oder als pdf für die weitere Verwendung zu speichern.</t>
    </r>
  </si>
  <si>
    <t>* Von 01.01.2017 bis 31.12.2023 galt der OPS-Code 8-821.2 "Adsorption hydrophober, niedrig- und mittelmolekularer Substanzen (inkl. Zytokine)". Der Codebereich für die Plasmapherese, Adsorption (bisher: Immunadsorption) und verwandte Verfahren (8-82) wurde -gültig seit 1.1.2024- umfassend umstrukturiert, um eine präzisere Abbildung und korrektere Verschlüsselung dieser Verfahren zu ermöglichen. Daher wird die Hämoadsorption mit CytoSorb seit 1.1.2024 mit dem neuen OPS Code 8-821.30 Hämoadsorption selektiv, zur Entfernung hydrophober Substanzen (niedrig- und/oder mittelmolekular) inkl.: Zytokin-Adsorption kodiert. Dieser ist der neuen Codegruppe 8-821.3 Hämoperfusion [Vollblut-Adsorption] zugeordnet. Der neue OPS-Code wird übergeleitet, so dass der ZE-Code gleichbleibt.</t>
  </si>
  <si>
    <t xml:space="preserve">Ihr Infrastrukturzuschlag:    </t>
  </si>
  <si>
    <t xml:space="preserve">Bitte geben Sie Ihre Daten für eine individuelle Berechnung ein. </t>
  </si>
  <si>
    <t>Intensivstation, CytoSorb + CRRT:</t>
  </si>
  <si>
    <t>∅ Anzahl Adsorber pro Patient</t>
  </si>
  <si>
    <r>
      <t xml:space="preserve">Allgemeine Informationen finden Sie unter </t>
    </r>
    <r>
      <rPr>
        <b/>
        <sz val="16"/>
        <color theme="1"/>
        <rFont val="Calibri (Textkörper)"/>
      </rPr>
      <t>https://cyto.news/kostenerstattung</t>
    </r>
    <r>
      <rPr>
        <sz val="16"/>
        <color theme="1"/>
        <rFont val="Calibri (Textkörper)"/>
      </rPr>
      <t>. 
Wir stellen Ihnen gern weiterführende Unterlagen zur optimalen Kodierung und Dokumentation der CytoSorb-Therapie, wie auch ausführliche Informationen zur aktuelle klinischen Evidenz zur Verfügung. Die wichtigsten Dokumente können Sie bequem auf unserer Website herunterladen:</t>
    </r>
    <r>
      <rPr>
        <b/>
        <sz val="16"/>
        <color theme="1"/>
        <rFont val="Calibri (Textkörper)"/>
      </rPr>
      <t xml:space="preserve"> https://cyto.news/kostenerstattung. </t>
    </r>
    <r>
      <rPr>
        <sz val="16"/>
        <color theme="1"/>
        <rFont val="Calibri (Textkörper)"/>
      </rPr>
      <t xml:space="preserve">Sollte es Rückfragen seitens der Krankenkassen oder Medizinischen Dienste geben, so wenden Sie sich gern an uns. </t>
    </r>
  </si>
  <si>
    <t>Intensivstation, CytoSorb Stand-alone (mit PuriFi):</t>
  </si>
  <si>
    <r>
      <t>Diese Vorlage dient dazu, zunächst die Gesamtkosten eines</t>
    </r>
    <r>
      <rPr>
        <b/>
        <u/>
        <sz val="16"/>
        <color indexed="8"/>
        <rFont val="Calibri (Textkörper)"/>
      </rPr>
      <t xml:space="preserve"> CytoSorb-Adsorbers</t>
    </r>
    <r>
      <rPr>
        <b/>
        <sz val="16"/>
        <color indexed="8"/>
        <rFont val="Calibri (Textkörper)"/>
      </rPr>
      <t xml:space="preserve"> </t>
    </r>
    <r>
      <rPr>
        <sz val="16"/>
        <color theme="1"/>
        <rFont val="Calibri (Textkörper)"/>
      </rPr>
      <t>zu berechnen (unabhängig von der Indikation sind die Kosten pro Adsorber immer gleich). Bei den Materialkosten wurden 19% Mehrwertsteuer berücksichtigt.</t>
    </r>
  </si>
  <si>
    <t>Kostenkalkulation der Hämoadsorption mit CytoSorb-Adsorbern zur Vorbereitung der Budgetverhandlung 2026</t>
  </si>
  <si>
    <t>Stand: 11.12.2025</t>
  </si>
  <si>
    <t xml:space="preserve">Die Hämoadsorption mit CytoSorb-Adsorbern wird mit dem OPS-Code 8-821.30 „Hämoperfusion [Vollblut-Adsorption]: Selektiv, zur Entfernung hydrophober Substanzen (niedrig- und/oder mittelmolekular)“ kodiert - egal in welcher Konstellation diese eingesetzt werden. </t>
  </si>
  <si>
    <r>
      <t xml:space="preserve">Dieser Prozeduren-Code löst gem. Fallpauschalenkatalog 2026 das </t>
    </r>
    <r>
      <rPr>
        <b/>
        <sz val="16"/>
        <color theme="1"/>
        <rFont val="Calibri (Textkörper)"/>
      </rPr>
      <t xml:space="preserve">Zusatzentgelt </t>
    </r>
    <r>
      <rPr>
        <b/>
        <sz val="16"/>
        <color theme="8"/>
        <rFont val="Calibri (Textkörper)"/>
      </rPr>
      <t>ZE2026-09 "Hämoperfusion [Vollblut-Adsorption]"</t>
    </r>
    <r>
      <rPr>
        <b/>
        <sz val="16"/>
        <color theme="1"/>
        <rFont val="Calibri (Textkörper)"/>
      </rPr>
      <t xml:space="preserve"> </t>
    </r>
    <r>
      <rPr>
        <sz val="16"/>
        <color theme="1"/>
        <rFont val="Calibri (Textkörper)"/>
      </rPr>
      <t xml:space="preserve">aus, welches jährlich mit den Krankenkassen verhandelt werden muss. Es gilt der  GKV-Entgeltschlüssel 7600009C. Bisherige verhandelte Zusatzentgelte (z.B. ZE2025-09) können gemäß § 15 Abs. 2 Satz 3 KHEntgG bis zum Beginn des Wirksamwerdens der neuen Budgetvereinbarung der Höhe nach weiter abgerechnet werden.*
</t>
    </r>
    <r>
      <rPr>
        <b/>
        <i/>
        <sz val="16"/>
        <color theme="1"/>
        <rFont val="Calibri (Textkörper)"/>
      </rPr>
      <t xml:space="preserve">Achtung: 
</t>
    </r>
    <r>
      <rPr>
        <sz val="16"/>
        <color theme="1"/>
        <rFont val="Calibri (Textkörper)"/>
      </rPr>
      <t>Für das ZE2026-09 sind 3 verschiedene Entgelte verhandelbar, die durch die OPS-Codes und GKV-Entgeltschlüssel unterschieden werden, siehe rechte Grafik. &gt;&gt;</t>
    </r>
  </si>
  <si>
    <r>
      <t xml:space="preserve">Werfen Sie gern einen Blick auf die Themen unserer </t>
    </r>
    <r>
      <rPr>
        <b/>
        <sz val="16"/>
        <color theme="1"/>
        <rFont val="Calibri (Textkörper)"/>
      </rPr>
      <t>Webinar-Reihe "Medizincontrolling: Wissen kompakt"</t>
    </r>
    <r>
      <rPr>
        <sz val="16"/>
        <color theme="1"/>
        <rFont val="Calibri (Textkörper)"/>
      </rPr>
      <t xml:space="preserve">, die wir in Kooperation mit der Rechtsanwaltskanzlei GreenbergTraurig für Sie online und kostenfrei veranstalten. Aktuelles aus der Gesundheitspolitik, Neuigkeiten aus der Rechtsprechung sowie konkrete Beispiele von Medizinprodukten erwarten Sie. 
Alle Termine, Themen &amp; Registrierung finden Sie hier: </t>
    </r>
    <r>
      <rPr>
        <b/>
        <sz val="16"/>
        <color theme="1"/>
        <rFont val="Calibri (Textkörper)"/>
      </rPr>
      <t>cyto.news/medcon-events</t>
    </r>
    <r>
      <rPr>
        <sz val="16"/>
        <color theme="1"/>
        <rFont val="Calibri (Textkörper)"/>
      </rPr>
      <t>.</t>
    </r>
  </si>
  <si>
    <t>Franziska Preißing</t>
  </si>
  <si>
    <t>Senior Director Reimbursement Germany</t>
  </si>
  <si>
    <t>CytoSorbents Europe GmbH</t>
  </si>
  <si>
    <t xml:space="preserve">&lt;&lt; Zu verhandelndes Zusatzentgelt ZE2026-09 </t>
  </si>
  <si>
    <t>Bitte geben Sie die Anzahl Patienten, gestaffelt nach klinischem Anwendungsgebiet ein, die 2026 mit CytoSorb Adsorbern behandelt werden sollen:</t>
  </si>
  <si>
    <r>
      <t xml:space="preserve">&lt;&lt; Zu verhandelndes </t>
    </r>
    <r>
      <rPr>
        <b/>
        <u/>
        <sz val="16"/>
        <color theme="1"/>
        <rFont val="Calibri (Textkörper)"/>
      </rPr>
      <t>Gesamtbudget</t>
    </r>
    <r>
      <rPr>
        <b/>
        <sz val="16"/>
        <color theme="1"/>
        <rFont val="Calibri (Textkörper)"/>
      </rPr>
      <t xml:space="preserve"> für ZE2026-09 </t>
    </r>
  </si>
  <si>
    <t>ZE2026-09</t>
  </si>
  <si>
    <t>Stand: 11. Dezember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</si>
</sst>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0\ &quot;€&quot;;[Red]\-#,##0\ &quot;€&quot;"/>
    <numFmt numFmtId="44" formatCode="_-* #,##0.00\ &quot;€&quot;_-;\-* #,##0.00\ &quot;€&quot;_-;_-* &quot;-&quot;??\ &quot;€&quot;_-;_-@_-"/>
    <numFmt numFmtId="164" formatCode="#,##0.00\ &quot;€&quot;"/>
  </numFmts>
  <fonts count="53"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8"/>
      <name val="Calibri"/>
      <family val="2"/>
    </font>
    <font>
      <sz val="11"/>
      <color theme="1"/>
      <name val="Calibri"/>
      <family val="2"/>
      <scheme val="minor"/>
    </font>
    <font>
      <b/>
      <sz val="11"/>
      <color theme="1"/>
      <name val="Calibri"/>
      <family val="2"/>
      <scheme val="minor"/>
    </font>
    <font>
      <sz val="11"/>
      <color rgb="FFFF0000"/>
      <name val="Calibri"/>
      <family val="2"/>
      <scheme val="minor"/>
    </font>
    <font>
      <b/>
      <sz val="12"/>
      <color theme="1"/>
      <name val="Calibri"/>
      <family val="2"/>
      <scheme val="minor"/>
    </font>
    <font>
      <b/>
      <sz val="16"/>
      <color theme="1"/>
      <name val="Calibri (Textkörper)"/>
    </font>
    <font>
      <sz val="16"/>
      <color theme="1"/>
      <name val="Calibri (Textkörper)"/>
    </font>
    <font>
      <b/>
      <sz val="16"/>
      <color indexed="8"/>
      <name val="Calibri (Textkörper)"/>
    </font>
    <font>
      <i/>
      <sz val="16"/>
      <color theme="1"/>
      <name val="Calibri (Textkörper)"/>
    </font>
    <font>
      <i/>
      <sz val="16"/>
      <color theme="0" tint="-0.499984740745262"/>
      <name val="Calibri (Textkörper)"/>
    </font>
    <font>
      <b/>
      <u val="doubleAccounting"/>
      <sz val="16"/>
      <color theme="1"/>
      <name val="Calibri (Textkörper)"/>
    </font>
    <font>
      <u val="doubleAccounting"/>
      <sz val="16"/>
      <color theme="1"/>
      <name val="Calibri (Textkörper)"/>
    </font>
    <font>
      <i/>
      <sz val="16"/>
      <color rgb="FFFF0000"/>
      <name val="Calibri (Textkörper)"/>
    </font>
    <font>
      <i/>
      <sz val="12"/>
      <color theme="1"/>
      <name val="Calibri"/>
      <family val="2"/>
      <scheme val="minor"/>
    </font>
    <font>
      <sz val="12"/>
      <name val="Calibri"/>
      <family val="2"/>
      <scheme val="minor"/>
    </font>
    <font>
      <b/>
      <i/>
      <sz val="16"/>
      <color theme="1"/>
      <name val="Calibri (Textkörper)"/>
    </font>
    <font>
      <i/>
      <sz val="16"/>
      <color theme="1" tint="0.499984740745262"/>
      <name val="Calibri"/>
      <family val="2"/>
      <scheme val="minor"/>
    </font>
    <font>
      <b/>
      <u/>
      <sz val="16"/>
      <color theme="1"/>
      <name val="Calibri (Textkörper)"/>
    </font>
    <font>
      <u/>
      <sz val="16"/>
      <color theme="1"/>
      <name val="Calibri (Textkörper)"/>
    </font>
    <font>
      <sz val="16"/>
      <name val="Calibri"/>
      <family val="2"/>
      <scheme val="minor"/>
    </font>
    <font>
      <sz val="16"/>
      <color theme="1"/>
      <name val="Calibri"/>
      <family val="2"/>
      <scheme val="minor"/>
    </font>
    <font>
      <sz val="16"/>
      <color theme="0"/>
      <name val="Calibri (Textkörper)"/>
    </font>
    <font>
      <b/>
      <sz val="16"/>
      <name val="Calibri"/>
      <family val="2"/>
      <scheme val="minor"/>
    </font>
    <font>
      <b/>
      <sz val="10"/>
      <name val="Calibri"/>
      <family val="2"/>
      <scheme val="minor"/>
    </font>
    <font>
      <b/>
      <sz val="11"/>
      <name val="Arial"/>
      <family val="2"/>
    </font>
    <font>
      <b/>
      <sz val="12"/>
      <name val="Arial"/>
      <family val="2"/>
    </font>
    <font>
      <sz val="10"/>
      <name val="Arial"/>
      <family val="2"/>
    </font>
    <font>
      <b/>
      <sz val="10"/>
      <name val="Arial"/>
      <family val="2"/>
    </font>
    <font>
      <b/>
      <i/>
      <sz val="10"/>
      <name val="Arial"/>
      <family val="2"/>
    </font>
    <font>
      <sz val="9"/>
      <name val="Arial"/>
      <family val="2"/>
    </font>
    <font>
      <i/>
      <sz val="9"/>
      <color rgb="FFFF0000"/>
      <name val="Arial"/>
      <family val="2"/>
    </font>
    <font>
      <b/>
      <sz val="20"/>
      <color theme="1"/>
      <name val="Calibri"/>
      <family val="2"/>
      <scheme val="minor"/>
    </font>
    <font>
      <sz val="12"/>
      <name val="Arial"/>
      <family val="2"/>
    </font>
    <font>
      <u/>
      <sz val="11"/>
      <color theme="1"/>
      <name val="Calibri (Textkörper)"/>
    </font>
    <font>
      <sz val="11"/>
      <color theme="1"/>
      <name val="Calibri (Textkörper)"/>
    </font>
    <font>
      <i/>
      <sz val="16"/>
      <color theme="0"/>
      <name val="Calibri"/>
      <family val="2"/>
      <scheme val="minor"/>
    </font>
    <font>
      <b/>
      <u/>
      <sz val="16"/>
      <color indexed="8"/>
      <name val="Calibri (Textkörper)"/>
    </font>
    <font>
      <b/>
      <sz val="18"/>
      <color theme="1"/>
      <name val="Calibri"/>
      <family val="2"/>
      <scheme val="minor"/>
    </font>
    <font>
      <sz val="18"/>
      <color theme="1"/>
      <name val="Calibri"/>
      <family val="2"/>
      <scheme val="minor"/>
    </font>
    <font>
      <b/>
      <sz val="16"/>
      <color theme="8"/>
      <name val="Calibri (Textkörper)"/>
    </font>
    <font>
      <i/>
      <sz val="14"/>
      <color theme="1" tint="0.499984740745262"/>
      <name val="Calibri"/>
      <family val="2"/>
      <scheme val="minor"/>
    </font>
    <font>
      <b/>
      <u val="doubleAccounting"/>
      <sz val="20"/>
      <color theme="1"/>
      <name val="Calibri (Textkörper)"/>
    </font>
    <font>
      <sz val="20"/>
      <name val="Calibri"/>
      <family val="2"/>
      <scheme val="minor"/>
    </font>
    <font>
      <sz val="16"/>
      <color theme="1" tint="0.34998626667073579"/>
      <name val="Calibri"/>
      <family val="2"/>
      <scheme val="minor"/>
    </font>
    <font>
      <b/>
      <sz val="16"/>
      <color theme="1" tint="0.34998626667073579"/>
      <name val="Calibri"/>
      <family val="2"/>
      <scheme val="minor"/>
    </font>
    <font>
      <i/>
      <sz val="16"/>
      <color theme="9"/>
      <name val="Calibri"/>
      <family val="2"/>
      <scheme val="minor"/>
    </font>
  </fonts>
  <fills count="11">
    <fill>
      <patternFill patternType="none"/>
    </fill>
    <fill>
      <patternFill patternType="gray125"/>
    </fill>
    <fill>
      <patternFill patternType="solid">
        <fgColor rgb="FFC0C0C0"/>
        <bgColor indexed="64"/>
      </patternFill>
    </fill>
    <fill>
      <patternFill patternType="solid">
        <fgColor theme="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indexed="44"/>
        <bgColor indexed="64"/>
      </patternFill>
    </fill>
    <fill>
      <patternFill patternType="solid">
        <fgColor indexed="43"/>
        <bgColor indexed="64"/>
      </patternFill>
    </fill>
    <fill>
      <patternFill patternType="solid">
        <fgColor theme="7" tint="0.39997558519241921"/>
        <bgColor indexed="64"/>
      </patternFill>
    </fill>
  </fills>
  <borders count="42">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medium">
        <color rgb="FF0070C0"/>
      </left>
      <right/>
      <top/>
      <bottom/>
      <diagonal/>
    </border>
    <border>
      <left/>
      <right/>
      <top/>
      <bottom style="thin">
        <color theme="8"/>
      </bottom>
      <diagonal/>
    </border>
    <border>
      <left/>
      <right style="thin">
        <color theme="8"/>
      </right>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70C0"/>
      </left>
      <right/>
      <top style="thin">
        <color theme="8"/>
      </top>
      <bottom style="thin">
        <color theme="8"/>
      </bottom>
      <diagonal/>
    </border>
    <border>
      <left style="thin">
        <color rgb="FF0070C0"/>
      </left>
      <right/>
      <top/>
      <bottom style="thin">
        <color theme="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8" fillId="0" borderId="0" applyFont="0" applyFill="0" applyBorder="0" applyAlignment="0" applyProtection="0"/>
    <xf numFmtId="44" fontId="8" fillId="0" borderId="0" applyFont="0" applyFill="0" applyBorder="0" applyAlignment="0" applyProtection="0"/>
  </cellStyleXfs>
  <cellXfs count="204">
    <xf numFmtId="0" fontId="0" fillId="0" borderId="0" xfId="0"/>
    <xf numFmtId="0" fontId="11" fillId="0" borderId="0" xfId="0" applyFont="1"/>
    <xf numFmtId="0" fontId="9" fillId="0" borderId="0" xfId="0" applyFont="1"/>
    <xf numFmtId="0" fontId="10" fillId="0" borderId="0" xfId="0" applyFont="1" applyAlignment="1">
      <alignment horizontal="center"/>
    </xf>
    <xf numFmtId="0" fontId="10" fillId="0" borderId="0" xfId="0" applyFont="1"/>
    <xf numFmtId="44" fontId="10" fillId="0" borderId="0" xfId="2" applyFont="1" applyFill="1" applyBorder="1"/>
    <xf numFmtId="44" fontId="8" fillId="0" borderId="0" xfId="2" applyFont="1" applyFill="1"/>
    <xf numFmtId="44" fontId="0" fillId="0" borderId="0" xfId="0" applyNumberFormat="1"/>
    <xf numFmtId="0" fontId="12" fillId="0" borderId="0" xfId="0" applyFont="1" applyAlignment="1">
      <alignment vertical="top"/>
    </xf>
    <xf numFmtId="0" fontId="13" fillId="0" borderId="0" xfId="0" applyFont="1" applyAlignment="1">
      <alignment vertical="top"/>
    </xf>
    <xf numFmtId="0" fontId="13" fillId="0" borderId="0" xfId="0" applyFont="1"/>
    <xf numFmtId="0" fontId="13" fillId="0" borderId="0" xfId="0" applyFont="1" applyAlignment="1">
      <alignment vertical="center"/>
    </xf>
    <xf numFmtId="0" fontId="12" fillId="0" borderId="0" xfId="0" applyFont="1" applyAlignment="1">
      <alignment vertical="center"/>
    </xf>
    <xf numFmtId="2" fontId="13" fillId="0" borderId="0" xfId="0" applyNumberFormat="1" applyFont="1" applyAlignment="1">
      <alignment horizontal="left" vertical="top" wrapText="1"/>
    </xf>
    <xf numFmtId="0" fontId="13" fillId="0" borderId="0" xfId="0" applyFont="1" applyAlignment="1">
      <alignment horizontal="left" vertical="top"/>
    </xf>
    <xf numFmtId="2" fontId="12" fillId="0" borderId="0" xfId="0" applyNumberFormat="1" applyFont="1" applyAlignment="1">
      <alignment horizontal="left" vertical="top" wrapText="1"/>
    </xf>
    <xf numFmtId="49" fontId="16" fillId="0" borderId="0" xfId="0" applyNumberFormat="1" applyFont="1" applyAlignment="1">
      <alignment horizontal="left" vertical="top"/>
    </xf>
    <xf numFmtId="0" fontId="13" fillId="0" borderId="0" xfId="0" applyFont="1" applyAlignment="1">
      <alignment horizontal="center" vertical="top"/>
    </xf>
    <xf numFmtId="0" fontId="15" fillId="0" borderId="0" xfId="0" applyFont="1" applyAlignment="1">
      <alignment horizontal="center"/>
    </xf>
    <xf numFmtId="44" fontId="17" fillId="0" borderId="0" xfId="0" applyNumberFormat="1" applyFont="1" applyAlignment="1">
      <alignment vertical="top"/>
    </xf>
    <xf numFmtId="44" fontId="18" fillId="0" borderId="0" xfId="0" applyNumberFormat="1" applyFont="1" applyAlignment="1">
      <alignment vertical="top"/>
    </xf>
    <xf numFmtId="0" fontId="19" fillId="0" borderId="0" xfId="0" applyFont="1" applyAlignment="1">
      <alignment horizontal="left" vertical="top" wrapText="1"/>
    </xf>
    <xf numFmtId="0" fontId="6" fillId="0" borderId="0" xfId="0" applyFont="1"/>
    <xf numFmtId="0" fontId="20" fillId="0" borderId="0" xfId="0" applyFont="1" applyAlignment="1">
      <alignment horizontal="center"/>
    </xf>
    <xf numFmtId="44" fontId="6" fillId="4" borderId="2" xfId="0" applyNumberFormat="1" applyFont="1" applyFill="1" applyBorder="1" applyAlignment="1">
      <alignment vertical="center"/>
    </xf>
    <xf numFmtId="0" fontId="6" fillId="0" borderId="2" xfId="0" applyFont="1" applyBorder="1"/>
    <xf numFmtId="44" fontId="11" fillId="4" borderId="1" xfId="2" applyFont="1" applyFill="1" applyBorder="1"/>
    <xf numFmtId="44" fontId="6" fillId="4" borderId="2" xfId="2" applyFont="1" applyFill="1" applyBorder="1"/>
    <xf numFmtId="0" fontId="11" fillId="0" borderId="1" xfId="0" applyFont="1" applyBorder="1"/>
    <xf numFmtId="44" fontId="11" fillId="0" borderId="0" xfId="2" applyFont="1"/>
    <xf numFmtId="44" fontId="11" fillId="0" borderId="0" xfId="0" applyNumberFormat="1" applyFont="1"/>
    <xf numFmtId="0" fontId="6" fillId="0" borderId="2" xfId="0" applyFont="1" applyBorder="1" applyAlignment="1">
      <alignment vertical="top" wrapText="1"/>
    </xf>
    <xf numFmtId="0" fontId="6" fillId="0" borderId="0" xfId="0" applyFont="1" applyAlignment="1">
      <alignment vertical="top" wrapText="1"/>
    </xf>
    <xf numFmtId="0" fontId="13" fillId="0" borderId="0" xfId="0" applyFont="1" applyAlignment="1">
      <alignment horizontal="left" vertical="center" wrapText="1"/>
    </xf>
    <xf numFmtId="0" fontId="23" fillId="7" borderId="0" xfId="0" applyFont="1" applyFill="1" applyAlignment="1">
      <alignment horizontal="center" vertical="top"/>
    </xf>
    <xf numFmtId="0" fontId="13" fillId="0" borderId="6" xfId="0" applyFont="1" applyBorder="1"/>
    <xf numFmtId="0" fontId="12" fillId="0" borderId="0" xfId="0" applyFont="1"/>
    <xf numFmtId="2" fontId="13" fillId="0" borderId="9" xfId="0" applyNumberFormat="1" applyFont="1" applyBorder="1" applyAlignment="1">
      <alignment horizontal="center" vertical="center" wrapText="1"/>
    </xf>
    <xf numFmtId="2" fontId="13" fillId="0" borderId="10" xfId="0" applyNumberFormat="1" applyFont="1" applyBorder="1" applyAlignment="1">
      <alignment horizontal="center" vertical="center" wrapText="1"/>
    </xf>
    <xf numFmtId="0" fontId="6" fillId="0" borderId="0" xfId="0" applyFont="1" applyAlignment="1">
      <alignment vertical="center"/>
    </xf>
    <xf numFmtId="44" fontId="11" fillId="4" borderId="1" xfId="2" applyFont="1" applyFill="1" applyBorder="1" applyAlignment="1">
      <alignment vertical="center"/>
    </xf>
    <xf numFmtId="0" fontId="4"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3" fillId="0" borderId="0" xfId="0" applyFont="1"/>
    <xf numFmtId="0" fontId="11" fillId="0" borderId="0" xfId="0" applyFont="1" applyAlignment="1">
      <alignment horizontal="left" vertical="center"/>
    </xf>
    <xf numFmtId="0" fontId="28" fillId="0" borderId="0" xfId="0" applyFont="1" applyAlignment="1">
      <alignment horizontal="center" vertical="top"/>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11" fillId="0" borderId="3" xfId="0" applyFont="1" applyBorder="1" applyAlignment="1">
      <alignment horizontal="center" vertical="top" wrapText="1"/>
    </xf>
    <xf numFmtId="0" fontId="3" fillId="2" borderId="2" xfId="0" applyFont="1" applyFill="1" applyBorder="1" applyAlignment="1">
      <alignment horizontal="center" vertical="center" wrapText="1"/>
    </xf>
    <xf numFmtId="0" fontId="11" fillId="0" borderId="2" xfId="0" applyFont="1" applyBorder="1" applyAlignment="1">
      <alignment vertical="top" wrapText="1"/>
    </xf>
    <xf numFmtId="0" fontId="6" fillId="0" borderId="12" xfId="0" applyFont="1" applyBorder="1"/>
    <xf numFmtId="0" fontId="6" fillId="0" borderId="11" xfId="0" applyFont="1" applyBorder="1" applyAlignment="1">
      <alignment vertical="top" wrapText="1"/>
    </xf>
    <xf numFmtId="0" fontId="6" fillId="0" borderId="11" xfId="0" applyFont="1" applyBorder="1" applyAlignment="1">
      <alignment horizontal="center" vertical="top" wrapText="1"/>
    </xf>
    <xf numFmtId="0" fontId="11" fillId="0" borderId="11" xfId="0" applyFont="1" applyBorder="1" applyAlignment="1">
      <alignment horizontal="center" vertical="center"/>
    </xf>
    <xf numFmtId="0" fontId="11" fillId="0" borderId="11" xfId="0" applyFont="1" applyBorder="1" applyAlignment="1">
      <alignment vertical="top" wrapText="1"/>
    </xf>
    <xf numFmtId="0" fontId="11" fillId="0" borderId="0" xfId="0" applyFont="1" applyAlignment="1">
      <alignment vertical="center"/>
    </xf>
    <xf numFmtId="0" fontId="11" fillId="7" borderId="4" xfId="0" applyFont="1" applyFill="1" applyBorder="1" applyAlignment="1">
      <alignment horizontal="center"/>
    </xf>
    <xf numFmtId="2" fontId="13" fillId="0" borderId="20" xfId="0" applyNumberFormat="1" applyFont="1" applyBorder="1" applyAlignment="1">
      <alignment horizontal="right" vertical="top" wrapText="1"/>
    </xf>
    <xf numFmtId="0" fontId="13" fillId="0" borderId="20" xfId="0" applyFont="1" applyBorder="1" applyAlignment="1">
      <alignment horizontal="left" vertical="top" wrapText="1"/>
    </xf>
    <xf numFmtId="0" fontId="13" fillId="0" borderId="21" xfId="0" applyFont="1" applyBorder="1" applyAlignment="1">
      <alignment horizontal="left" vertical="top" wrapText="1"/>
    </xf>
    <xf numFmtId="44" fontId="11" fillId="0" borderId="0" xfId="2" applyFont="1" applyFill="1" applyBorder="1" applyAlignment="1">
      <alignment vertical="center"/>
    </xf>
    <xf numFmtId="0" fontId="2" fillId="0" borderId="2" xfId="0" applyFont="1" applyBorder="1" applyAlignment="1">
      <alignment vertical="top" wrapText="1"/>
    </xf>
    <xf numFmtId="0" fontId="13" fillId="0" borderId="0" xfId="0" applyFont="1" applyAlignment="1">
      <alignment horizontal="left" vertical="top" wrapText="1"/>
    </xf>
    <xf numFmtId="44" fontId="13" fillId="0" borderId="0" xfId="0" applyNumberFormat="1" applyFont="1"/>
    <xf numFmtId="0" fontId="31" fillId="0" borderId="22" xfId="0" applyFont="1" applyBorder="1" applyAlignment="1">
      <alignment vertical="center" wrapText="1"/>
    </xf>
    <xf numFmtId="0" fontId="31" fillId="0" borderId="25" xfId="0" applyFont="1" applyBorder="1" applyAlignment="1">
      <alignment vertical="center" wrapText="1"/>
    </xf>
    <xf numFmtId="0" fontId="31" fillId="0" borderId="27" xfId="0" applyFont="1" applyBorder="1" applyAlignment="1">
      <alignment vertical="top" wrapText="1"/>
    </xf>
    <xf numFmtId="0" fontId="33" fillId="0" borderId="0" xfId="0" applyFont="1"/>
    <xf numFmtId="0" fontId="34" fillId="9" borderId="32" xfId="0" applyFont="1" applyFill="1" applyBorder="1" applyAlignment="1">
      <alignment horizontal="left"/>
    </xf>
    <xf numFmtId="0" fontId="34" fillId="9" borderId="22" xfId="0" applyFont="1" applyFill="1" applyBorder="1" applyAlignment="1">
      <alignment horizontal="center"/>
    </xf>
    <xf numFmtId="0" fontId="34" fillId="9" borderId="32" xfId="0" applyFont="1" applyFill="1" applyBorder="1" applyAlignment="1">
      <alignment horizontal="center"/>
    </xf>
    <xf numFmtId="164" fontId="34" fillId="9" borderId="26" xfId="0" applyNumberFormat="1" applyFont="1" applyFill="1" applyBorder="1"/>
    <xf numFmtId="164" fontId="34" fillId="9" borderId="28" xfId="0" applyNumberFormat="1" applyFont="1" applyFill="1" applyBorder="1"/>
    <xf numFmtId="0" fontId="36" fillId="0" borderId="0" xfId="0" applyFont="1"/>
    <xf numFmtId="0" fontId="37" fillId="0" borderId="0" xfId="0" applyFont="1"/>
    <xf numFmtId="0" fontId="26" fillId="0" borderId="0" xfId="0" applyFont="1" applyAlignment="1">
      <alignment horizontal="right"/>
    </xf>
    <xf numFmtId="0" fontId="26" fillId="0" borderId="0" xfId="0" applyFont="1" applyAlignment="1">
      <alignment horizontal="left"/>
    </xf>
    <xf numFmtId="0" fontId="29" fillId="0" borderId="0" xfId="0" applyFont="1" applyAlignment="1">
      <alignment horizontal="left"/>
    </xf>
    <xf numFmtId="0" fontId="29" fillId="0" borderId="0" xfId="0" applyFont="1" applyAlignment="1">
      <alignment horizontal="center"/>
    </xf>
    <xf numFmtId="6" fontId="26" fillId="0" borderId="0" xfId="0" applyNumberFormat="1" applyFont="1" applyAlignment="1">
      <alignment horizontal="right"/>
    </xf>
    <xf numFmtId="44" fontId="26" fillId="0" borderId="0" xfId="0" applyNumberFormat="1" applyFont="1" applyAlignment="1">
      <alignment horizontal="right"/>
    </xf>
    <xf numFmtId="0" fontId="27" fillId="0" borderId="0" xfId="0" applyFont="1"/>
    <xf numFmtId="6" fontId="27" fillId="0" borderId="0" xfId="0" applyNumberFormat="1" applyFont="1"/>
    <xf numFmtId="0" fontId="12" fillId="0" borderId="0" xfId="0" applyFont="1" applyAlignment="1">
      <alignment horizontal="left" indent="1"/>
    </xf>
    <xf numFmtId="0" fontId="29" fillId="0" borderId="0" xfId="0" applyFont="1" applyAlignment="1">
      <alignment horizontal="left" indent="1"/>
    </xf>
    <xf numFmtId="164" fontId="29" fillId="0" borderId="0" xfId="0" applyNumberFormat="1" applyFont="1" applyAlignment="1">
      <alignment horizontal="center"/>
    </xf>
    <xf numFmtId="0" fontId="12" fillId="0" borderId="0" xfId="0" applyFont="1" applyAlignment="1">
      <alignment horizontal="center" vertical="center"/>
    </xf>
    <xf numFmtId="0" fontId="12" fillId="0" borderId="0" xfId="0" applyFont="1" applyAlignment="1">
      <alignment horizontal="left" vertical="center" wrapText="1"/>
    </xf>
    <xf numFmtId="0" fontId="38" fillId="0" borderId="0" xfId="0" applyFont="1" applyAlignment="1">
      <alignment vertical="top"/>
    </xf>
    <xf numFmtId="44" fontId="29" fillId="0" borderId="0" xfId="0" applyNumberFormat="1" applyFont="1" applyAlignment="1">
      <alignment horizontal="center"/>
    </xf>
    <xf numFmtId="0" fontId="12" fillId="3" borderId="9" xfId="0" applyFont="1" applyFill="1" applyBorder="1" applyAlignment="1" applyProtection="1">
      <alignment horizontal="center" vertical="center"/>
      <protection locked="0"/>
    </xf>
    <xf numFmtId="0" fontId="12" fillId="3" borderId="7" xfId="0" applyFont="1" applyFill="1" applyBorder="1" applyAlignment="1" applyProtection="1">
      <alignment horizontal="center" vertical="center"/>
      <protection locked="0"/>
    </xf>
    <xf numFmtId="44" fontId="21" fillId="3" borderId="2" xfId="2" applyFont="1" applyFill="1" applyBorder="1" applyAlignment="1" applyProtection="1">
      <alignment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top" wrapText="1"/>
      <protection locked="0"/>
    </xf>
    <xf numFmtId="0" fontId="6" fillId="0" borderId="13" xfId="0" applyFont="1" applyBorder="1" applyAlignment="1" applyProtection="1">
      <alignment horizontal="center" vertical="top" wrapText="1"/>
      <protection locked="0"/>
    </xf>
    <xf numFmtId="0" fontId="6" fillId="0" borderId="2" xfId="0" applyFont="1" applyBorder="1" applyProtection="1">
      <protection locked="0"/>
    </xf>
    <xf numFmtId="0" fontId="6" fillId="0" borderId="3" xfId="0" applyFont="1" applyBorder="1" applyProtection="1">
      <protection locked="0"/>
    </xf>
    <xf numFmtId="44" fontId="21" fillId="3" borderId="3" xfId="2" applyFont="1" applyFill="1" applyBorder="1" applyProtection="1">
      <protection locked="0"/>
    </xf>
    <xf numFmtId="0" fontId="0" fillId="0" borderId="25" xfId="0" applyBorder="1" applyAlignment="1">
      <alignment vertical="center" wrapText="1"/>
    </xf>
    <xf numFmtId="0" fontId="0" fillId="0" borderId="2" xfId="0" applyBorder="1" applyAlignment="1">
      <alignment vertical="center"/>
    </xf>
    <xf numFmtId="44" fontId="33" fillId="0" borderId="2" xfId="2" applyFont="1" applyBorder="1" applyAlignment="1">
      <alignment vertical="center"/>
    </xf>
    <xf numFmtId="164" fontId="0" fillId="0" borderId="26" xfId="0" applyNumberFormat="1" applyBorder="1" applyAlignment="1">
      <alignment vertical="center"/>
    </xf>
    <xf numFmtId="0" fontId="33" fillId="0" borderId="25" xfId="0" applyFont="1" applyBorder="1" applyAlignment="1">
      <alignment vertical="center" wrapText="1"/>
    </xf>
    <xf numFmtId="0" fontId="33" fillId="0" borderId="2" xfId="0" applyFont="1" applyBorder="1" applyAlignment="1">
      <alignment vertical="center"/>
    </xf>
    <xf numFmtId="44" fontId="0" fillId="0" borderId="2" xfId="2" applyFont="1" applyBorder="1" applyAlignment="1">
      <alignment vertical="center"/>
    </xf>
    <xf numFmtId="0" fontId="23" fillId="0" borderId="0" xfId="0" applyFont="1" applyAlignment="1">
      <alignment horizontal="center" vertical="top"/>
    </xf>
    <xf numFmtId="0" fontId="39" fillId="0" borderId="0" xfId="0" applyFont="1"/>
    <xf numFmtId="2" fontId="42" fillId="3" borderId="0" xfId="0" applyNumberFormat="1" applyFont="1" applyFill="1" applyAlignment="1">
      <alignment horizontal="center" vertical="center" wrapText="1"/>
    </xf>
    <xf numFmtId="0" fontId="44" fillId="5" borderId="0" xfId="0" applyFont="1" applyFill="1" applyAlignment="1">
      <alignment vertical="center"/>
    </xf>
    <xf numFmtId="0" fontId="44" fillId="5" borderId="0" xfId="0" applyFont="1" applyFill="1" applyAlignment="1">
      <alignment vertical="top"/>
    </xf>
    <xf numFmtId="0" fontId="45" fillId="5" borderId="0" xfId="0" applyFont="1" applyFill="1" applyAlignment="1">
      <alignment vertical="top"/>
    </xf>
    <xf numFmtId="0" fontId="45" fillId="5" borderId="0" xfId="0" applyFont="1" applyFill="1"/>
    <xf numFmtId="0" fontId="45" fillId="0" borderId="0" xfId="0" applyFont="1"/>
    <xf numFmtId="0" fontId="44" fillId="0" borderId="0" xfId="0" applyFont="1" applyAlignment="1">
      <alignment vertical="center"/>
    </xf>
    <xf numFmtId="0" fontId="44" fillId="0" borderId="0" xfId="0" applyFont="1" applyAlignment="1">
      <alignment vertical="top"/>
    </xf>
    <xf numFmtId="0" fontId="45" fillId="0" borderId="0" xfId="0" applyFont="1" applyAlignment="1">
      <alignment vertical="top"/>
    </xf>
    <xf numFmtId="0" fontId="49" fillId="0" borderId="0" xfId="0" applyFont="1" applyAlignment="1">
      <alignment horizontal="right"/>
    </xf>
    <xf numFmtId="44" fontId="48" fillId="6" borderId="0" xfId="0" applyNumberFormat="1" applyFont="1" applyFill="1" applyAlignment="1">
      <alignment horizontal="right" vertical="top"/>
    </xf>
    <xf numFmtId="0" fontId="12" fillId="0" borderId="0" xfId="0" applyFont="1" applyAlignment="1">
      <alignment horizontal="left" vertical="top"/>
    </xf>
    <xf numFmtId="44" fontId="13" fillId="0" borderId="0" xfId="0" applyNumberFormat="1" applyFont="1" applyAlignment="1">
      <alignment vertical="top"/>
    </xf>
    <xf numFmtId="44" fontId="12" fillId="0" borderId="0" xfId="0" applyNumberFormat="1" applyFont="1" applyAlignment="1">
      <alignment vertical="top"/>
    </xf>
    <xf numFmtId="1" fontId="38" fillId="6" borderId="0" xfId="0" applyNumberFormat="1" applyFont="1" applyFill="1" applyAlignment="1">
      <alignment horizontal="center" vertical="center"/>
    </xf>
    <xf numFmtId="0" fontId="12" fillId="0" borderId="3" xfId="0" applyFont="1" applyBorder="1" applyAlignment="1">
      <alignment vertical="top"/>
    </xf>
    <xf numFmtId="0" fontId="13" fillId="0" borderId="37" xfId="0" applyFont="1" applyBorder="1" applyAlignment="1">
      <alignment vertical="top"/>
    </xf>
    <xf numFmtId="0" fontId="13" fillId="0" borderId="39" xfId="0" applyFont="1" applyBorder="1" applyAlignment="1">
      <alignment vertical="top"/>
    </xf>
    <xf numFmtId="0" fontId="12" fillId="0" borderId="37" xfId="0" applyFont="1" applyBorder="1" applyAlignment="1">
      <alignment vertical="top"/>
    </xf>
    <xf numFmtId="0" fontId="13" fillId="0" borderId="37" xfId="0" applyFont="1" applyBorder="1"/>
    <xf numFmtId="0" fontId="13" fillId="0" borderId="38" xfId="0" applyFont="1" applyBorder="1"/>
    <xf numFmtId="0" fontId="13" fillId="0" borderId="40" xfId="0" applyFont="1" applyBorder="1"/>
    <xf numFmtId="0" fontId="44" fillId="0" borderId="0" xfId="0" applyFont="1" applyAlignment="1">
      <alignment vertical="center" wrapText="1"/>
    </xf>
    <xf numFmtId="9" fontId="5" fillId="3" borderId="0" xfId="1" applyFont="1" applyFill="1" applyBorder="1" applyAlignment="1" applyProtection="1">
      <alignment horizontal="center" vertical="center"/>
      <protection locked="0"/>
    </xf>
    <xf numFmtId="0" fontId="12" fillId="10" borderId="0" xfId="0" applyFont="1" applyFill="1" applyAlignment="1">
      <alignment vertical="center"/>
    </xf>
    <xf numFmtId="0" fontId="13" fillId="10" borderId="0" xfId="0" applyFont="1" applyFill="1"/>
    <xf numFmtId="0" fontId="50" fillId="4" borderId="9" xfId="0" applyFont="1" applyFill="1" applyBorder="1" applyAlignment="1" applyProtection="1">
      <alignment horizontal="center" vertical="center"/>
      <protection locked="0"/>
    </xf>
    <xf numFmtId="0" fontId="50" fillId="4" borderId="10" xfId="0" applyFont="1" applyFill="1" applyBorder="1" applyAlignment="1">
      <alignment horizontal="center" vertical="center"/>
    </xf>
    <xf numFmtId="0" fontId="50" fillId="4" borderId="7" xfId="0" applyFont="1" applyFill="1" applyBorder="1" applyAlignment="1" applyProtection="1">
      <alignment horizontal="center" vertical="center"/>
      <protection locked="0"/>
    </xf>
    <xf numFmtId="1" fontId="50" fillId="4" borderId="8" xfId="0" applyNumberFormat="1" applyFont="1" applyFill="1" applyBorder="1" applyAlignment="1">
      <alignment horizontal="center" vertical="center"/>
    </xf>
    <xf numFmtId="44" fontId="50" fillId="4" borderId="38" xfId="0" applyNumberFormat="1" applyFont="1" applyFill="1" applyBorder="1" applyAlignment="1">
      <alignment vertical="top"/>
    </xf>
    <xf numFmtId="44" fontId="50" fillId="4" borderId="41" xfId="0" applyNumberFormat="1" applyFont="1" applyFill="1" applyBorder="1" applyAlignment="1">
      <alignment vertical="top"/>
    </xf>
    <xf numFmtId="44" fontId="51" fillId="4" borderId="38" xfId="0" applyNumberFormat="1" applyFont="1" applyFill="1" applyBorder="1" applyAlignment="1">
      <alignment vertical="top"/>
    </xf>
    <xf numFmtId="44" fontId="50" fillId="4" borderId="38" xfId="0" applyNumberFormat="1" applyFont="1" applyFill="1" applyBorder="1"/>
    <xf numFmtId="0" fontId="52" fillId="0" borderId="0" xfId="0" applyFont="1" applyAlignment="1">
      <alignment horizontal="right" vertical="top"/>
    </xf>
    <xf numFmtId="2" fontId="52" fillId="0" borderId="9" xfId="0" applyNumberFormat="1" applyFont="1" applyBorder="1" applyAlignment="1">
      <alignment horizontal="center" vertical="center" wrapText="1"/>
    </xf>
    <xf numFmtId="0" fontId="52" fillId="0" borderId="0" xfId="0" applyFont="1" applyAlignment="1">
      <alignment horizontal="left" vertical="top"/>
    </xf>
    <xf numFmtId="44" fontId="23" fillId="0" borderId="0" xfId="0" applyNumberFormat="1" applyFont="1" applyAlignment="1">
      <alignment vertical="top"/>
    </xf>
    <xf numFmtId="0" fontId="13" fillId="0" borderId="0" xfId="0" applyFont="1" applyAlignment="1">
      <alignment horizontal="left" vertical="center" wrapText="1"/>
    </xf>
    <xf numFmtId="0" fontId="47" fillId="0" borderId="0" xfId="0" applyFont="1" applyAlignment="1">
      <alignment horizontal="left" vertical="top" wrapText="1"/>
    </xf>
    <xf numFmtId="2" fontId="13" fillId="0" borderId="0" xfId="0" applyNumberFormat="1" applyFont="1" applyAlignment="1">
      <alignment horizontal="left" vertical="top" wrapText="1"/>
    </xf>
    <xf numFmtId="2" fontId="15" fillId="0" borderId="0" xfId="0" applyNumberFormat="1" applyFont="1" applyAlignment="1">
      <alignment horizontal="left" vertical="top" wrapText="1"/>
    </xf>
    <xf numFmtId="2" fontId="23" fillId="0" borderId="0" xfId="0" applyNumberFormat="1" applyFont="1" applyAlignment="1">
      <alignment horizontal="left" vertical="top" wrapText="1"/>
    </xf>
    <xf numFmtId="0" fontId="13" fillId="0" borderId="0" xfId="0" applyFont="1" applyAlignment="1">
      <alignment horizontal="left" vertical="top" wrapText="1"/>
    </xf>
    <xf numFmtId="0" fontId="13" fillId="0" borderId="0" xfId="0" applyFont="1" applyAlignment="1">
      <alignment horizontal="left" wrapText="1"/>
    </xf>
    <xf numFmtId="0" fontId="44" fillId="6" borderId="0" xfId="0" applyFont="1" applyFill="1" applyAlignment="1">
      <alignment horizontal="right" vertical="top"/>
    </xf>
    <xf numFmtId="2" fontId="12" fillId="0" borderId="0" xfId="0" applyNumberFormat="1" applyFont="1" applyAlignment="1">
      <alignment horizontal="left" vertical="top" wrapText="1"/>
    </xf>
    <xf numFmtId="0" fontId="29" fillId="0" borderId="0" xfId="0" applyFont="1" applyAlignment="1">
      <alignment horizontal="center" vertical="center"/>
    </xf>
    <xf numFmtId="0" fontId="30" fillId="0" borderId="0" xfId="0" applyFont="1" applyAlignment="1">
      <alignment horizontal="center" vertical="center"/>
    </xf>
    <xf numFmtId="44" fontId="12" fillId="6" borderId="38" xfId="0" applyNumberFormat="1" applyFont="1" applyFill="1" applyBorder="1" applyAlignment="1">
      <alignment horizontal="right" vertical="center"/>
    </xf>
    <xf numFmtId="44" fontId="12" fillId="6" borderId="41" xfId="0" applyNumberFormat="1" applyFont="1" applyFill="1" applyBorder="1" applyAlignment="1">
      <alignment horizontal="right" vertical="center"/>
    </xf>
    <xf numFmtId="44" fontId="13" fillId="10" borderId="0" xfId="0" applyNumberFormat="1" applyFont="1" applyFill="1" applyAlignment="1">
      <alignment horizontal="left" vertical="center" wrapText="1"/>
    </xf>
    <xf numFmtId="0" fontId="44" fillId="6" borderId="0" xfId="0" applyFont="1" applyFill="1" applyAlignment="1">
      <alignment horizontal="right" vertical="center"/>
    </xf>
    <xf numFmtId="0" fontId="12" fillId="0" borderId="34" xfId="0" applyFont="1" applyBorder="1" applyAlignment="1">
      <alignment horizontal="center" vertical="top"/>
    </xf>
    <xf numFmtId="0" fontId="12" fillId="0" borderId="5" xfId="0" applyFont="1" applyBorder="1" applyAlignment="1">
      <alignment horizontal="center" vertical="top"/>
    </xf>
    <xf numFmtId="44" fontId="44" fillId="6" borderId="37" xfId="0" applyNumberFormat="1" applyFont="1" applyFill="1" applyBorder="1" applyAlignment="1">
      <alignment horizontal="right" vertical="center" wrapText="1"/>
    </xf>
    <xf numFmtId="44" fontId="44" fillId="6" borderId="0" xfId="0" applyNumberFormat="1" applyFont="1" applyFill="1" applyAlignment="1">
      <alignment horizontal="right" vertical="center" wrapText="1"/>
    </xf>
    <xf numFmtId="44" fontId="44" fillId="6" borderId="39" xfId="0" applyNumberFormat="1" applyFont="1" applyFill="1" applyBorder="1" applyAlignment="1">
      <alignment horizontal="right" vertical="center" wrapText="1"/>
    </xf>
    <xf numFmtId="44" fontId="44" fillId="6" borderId="40" xfId="0" applyNumberFormat="1" applyFont="1" applyFill="1" applyBorder="1" applyAlignment="1">
      <alignment horizontal="right" vertical="center" wrapText="1"/>
    </xf>
    <xf numFmtId="44" fontId="12" fillId="10" borderId="0" xfId="0" applyNumberFormat="1" applyFont="1" applyFill="1" applyAlignment="1">
      <alignment horizontal="left" vertical="center" wrapText="1"/>
    </xf>
    <xf numFmtId="0" fontId="34" fillId="9" borderId="33" xfId="0" applyFont="1" applyFill="1" applyBorder="1" applyAlignment="1">
      <alignment horizontal="left"/>
    </xf>
    <xf numFmtId="0" fontId="34" fillId="9" borderId="34" xfId="0" applyFont="1" applyFill="1" applyBorder="1" applyAlignment="1">
      <alignment horizontal="left"/>
    </xf>
    <xf numFmtId="0" fontId="34" fillId="9" borderId="5" xfId="0" applyFont="1" applyFill="1" applyBorder="1" applyAlignment="1">
      <alignment horizontal="left"/>
    </xf>
    <xf numFmtId="0" fontId="34" fillId="9" borderId="35" xfId="0" applyFont="1" applyFill="1" applyBorder="1" applyAlignment="1">
      <alignment horizontal="left" vertical="center"/>
    </xf>
    <xf numFmtId="0" fontId="34" fillId="9" borderId="36" xfId="0" applyFont="1" applyFill="1" applyBorder="1" applyAlignment="1">
      <alignment horizontal="left" vertical="center"/>
    </xf>
    <xf numFmtId="0" fontId="32" fillId="0" borderId="23" xfId="0" applyFont="1" applyBorder="1" applyAlignment="1">
      <alignment horizontal="left" vertical="center" wrapText="1"/>
    </xf>
    <xf numFmtId="0" fontId="32" fillId="0" borderId="24" xfId="0" applyFont="1" applyBorder="1" applyAlignment="1">
      <alignment horizontal="left" vertical="center" wrapText="1"/>
    </xf>
    <xf numFmtId="0" fontId="32" fillId="0" borderId="2" xfId="0" applyFont="1" applyBorder="1" applyAlignment="1">
      <alignment horizontal="left" vertical="center" wrapText="1"/>
    </xf>
    <xf numFmtId="0" fontId="32" fillId="0" borderId="26" xfId="0" applyFont="1" applyBorder="1" applyAlignment="1">
      <alignment horizontal="left" vertical="center" wrapText="1"/>
    </xf>
    <xf numFmtId="0" fontId="0" fillId="0" borderId="2" xfId="0" applyBorder="1" applyAlignment="1">
      <alignment horizontal="left" vertical="center" wrapText="1"/>
    </xf>
    <xf numFmtId="0" fontId="33" fillId="0" borderId="2" xfId="0" applyFont="1" applyBorder="1" applyAlignment="1">
      <alignment horizontal="left" vertical="center" wrapText="1"/>
    </xf>
    <xf numFmtId="0" fontId="33" fillId="0" borderId="26" xfId="0" applyFont="1" applyBorder="1" applyAlignment="1">
      <alignment horizontal="left" vertical="center" wrapText="1"/>
    </xf>
    <xf numFmtId="0" fontId="34" fillId="8" borderId="29" xfId="0" applyFont="1" applyFill="1" applyBorder="1" applyAlignment="1">
      <alignment horizontal="center" vertical="center"/>
    </xf>
    <xf numFmtId="0" fontId="34" fillId="8" borderId="30" xfId="0" applyFont="1" applyFill="1" applyBorder="1" applyAlignment="1">
      <alignment horizontal="center" vertical="center"/>
    </xf>
    <xf numFmtId="0" fontId="34" fillId="8" borderId="31" xfId="0" applyFont="1" applyFill="1" applyBorder="1" applyAlignment="1">
      <alignment horizontal="center" vertical="center"/>
    </xf>
    <xf numFmtId="0" fontId="35" fillId="9" borderId="33" xfId="0" applyFont="1" applyFill="1" applyBorder="1" applyAlignment="1">
      <alignment horizontal="right"/>
    </xf>
    <xf numFmtId="0" fontId="35" fillId="9" borderId="34" xfId="0" applyFont="1" applyFill="1" applyBorder="1" applyAlignment="1">
      <alignment horizontal="right"/>
    </xf>
    <xf numFmtId="0" fontId="35" fillId="9" borderId="5" xfId="0" applyFont="1" applyFill="1" applyBorder="1" applyAlignment="1">
      <alignment horizontal="right"/>
    </xf>
    <xf numFmtId="0" fontId="11" fillId="5" borderId="0" xfId="0" applyFont="1" applyFill="1" applyAlignment="1">
      <alignment horizontal="left" vertical="center"/>
    </xf>
    <xf numFmtId="0" fontId="1" fillId="0" borderId="0" xfId="0" applyFont="1" applyAlignment="1">
      <alignment horizontal="left" vertical="top" wrapText="1"/>
    </xf>
    <xf numFmtId="0" fontId="3" fillId="0" borderId="0" xfId="0" applyFont="1" applyAlignment="1">
      <alignment horizontal="left" vertical="top"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6" fillId="0" borderId="2" xfId="0" applyFont="1" applyBorder="1" applyAlignment="1">
      <alignment horizontal="left" vertical="top" wrapText="1"/>
    </xf>
    <xf numFmtId="0" fontId="6" fillId="0" borderId="11" xfId="0" applyFont="1" applyBorder="1" applyAlignment="1">
      <alignment horizontal="left" vertical="top" wrapText="1"/>
    </xf>
    <xf numFmtId="0" fontId="6" fillId="2" borderId="2" xfId="0" applyFont="1" applyFill="1" applyBorder="1" applyAlignment="1">
      <alignment horizontal="left" vertical="center" wrapText="1"/>
    </xf>
    <xf numFmtId="0" fontId="2" fillId="0" borderId="11" xfId="0" applyFont="1" applyBorder="1" applyAlignment="1">
      <alignment horizontal="left" vertical="top" wrapText="1"/>
    </xf>
    <xf numFmtId="0" fontId="3" fillId="0" borderId="11" xfId="0" applyFont="1" applyBorder="1" applyAlignment="1">
      <alignment horizontal="left" vertical="top" wrapText="1"/>
    </xf>
    <xf numFmtId="0" fontId="4" fillId="0" borderId="11" xfId="0" applyFont="1" applyBorder="1" applyAlignment="1">
      <alignment horizontal="left" vertical="top" wrapText="1"/>
    </xf>
    <xf numFmtId="0" fontId="6" fillId="0" borderId="17" xfId="0" applyFont="1" applyBorder="1" applyAlignment="1">
      <alignment horizontal="center" vertical="top" wrapText="1"/>
    </xf>
    <xf numFmtId="0" fontId="6" fillId="0" borderId="18" xfId="0" applyFont="1" applyBorder="1" applyAlignment="1">
      <alignment horizontal="center" vertical="top" wrapText="1"/>
    </xf>
    <xf numFmtId="0" fontId="6" fillId="0" borderId="19" xfId="0" applyFont="1" applyBorder="1" applyAlignment="1">
      <alignment horizontal="center" vertical="top" wrapText="1"/>
    </xf>
  </cellXfs>
  <cellStyles count="3">
    <cellStyle name="Prozent" xfId="1" builtinId="5"/>
    <cellStyle name="Standard" xfId="0" builtinId="0"/>
    <cellStyle name="Währung" xfId="2" builtin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7D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9</xdr:col>
      <xdr:colOff>565150</xdr:colOff>
      <xdr:row>14</xdr:row>
      <xdr:rowOff>220954</xdr:rowOff>
    </xdr:from>
    <xdr:to>
      <xdr:col>10</xdr:col>
      <xdr:colOff>1022350</xdr:colOff>
      <xdr:row>18</xdr:row>
      <xdr:rowOff>142872</xdr:rowOff>
    </xdr:to>
    <xdr:pic>
      <xdr:nvPicPr>
        <xdr:cNvPr id="3" name="Grafik 2">
          <a:extLst>
            <a:ext uri="{FF2B5EF4-FFF2-40B4-BE49-F238E27FC236}">
              <a16:creationId xmlns:a16="http://schemas.microsoft.com/office/drawing/2014/main" id="{134A339B-CC75-D54A-834A-C9999569420F}"/>
            </a:ext>
          </a:extLst>
        </xdr:cNvPr>
        <xdr:cNvPicPr>
          <a:picLocks noChangeAspect="1"/>
        </xdr:cNvPicPr>
      </xdr:nvPicPr>
      <xdr:blipFill rotWithShape="1">
        <a:blip xmlns:r="http://schemas.openxmlformats.org/officeDocument/2006/relationships" r:embed="rId1"/>
        <a:srcRect l="10036"/>
        <a:stretch/>
      </xdr:blipFill>
      <xdr:spPr>
        <a:xfrm>
          <a:off x="12719050" y="7307554"/>
          <a:ext cx="2146300" cy="1534819"/>
        </a:xfrm>
        <a:prstGeom prst="rect">
          <a:avLst/>
        </a:prstGeom>
      </xdr:spPr>
    </xdr:pic>
    <xdr:clientData/>
  </xdr:twoCellAnchor>
  <xdr:twoCellAnchor editAs="oneCell">
    <xdr:from>
      <xdr:col>0</xdr:col>
      <xdr:colOff>666750</xdr:colOff>
      <xdr:row>17</xdr:row>
      <xdr:rowOff>79376</xdr:rowOff>
    </xdr:from>
    <xdr:to>
      <xdr:col>0</xdr:col>
      <xdr:colOff>1095375</xdr:colOff>
      <xdr:row>17</xdr:row>
      <xdr:rowOff>492126</xdr:rowOff>
    </xdr:to>
    <xdr:pic>
      <xdr:nvPicPr>
        <xdr:cNvPr id="5" name="Grafik 4">
          <a:extLst>
            <a:ext uri="{FF2B5EF4-FFF2-40B4-BE49-F238E27FC236}">
              <a16:creationId xmlns:a16="http://schemas.microsoft.com/office/drawing/2014/main" id="{AAF3E4D5-4DFD-6C40-A4CF-370A9FA00CE0}"/>
            </a:ext>
          </a:extLst>
        </xdr:cNvPr>
        <xdr:cNvPicPr>
          <a:picLocks noChangeAspect="1"/>
        </xdr:cNvPicPr>
      </xdr:nvPicPr>
      <xdr:blipFill rotWithShape="1">
        <a:blip xmlns:r="http://schemas.openxmlformats.org/officeDocument/2006/relationships" r:embed="rId2"/>
        <a:srcRect l="-1" r="13547" b="10345"/>
        <a:stretch/>
      </xdr:blipFill>
      <xdr:spPr>
        <a:xfrm>
          <a:off x="666750" y="8220076"/>
          <a:ext cx="428625" cy="412750"/>
        </a:xfrm>
        <a:prstGeom prst="rect">
          <a:avLst/>
        </a:prstGeom>
      </xdr:spPr>
    </xdr:pic>
    <xdr:clientData/>
  </xdr:twoCellAnchor>
  <xdr:twoCellAnchor editAs="oneCell">
    <xdr:from>
      <xdr:col>4</xdr:col>
      <xdr:colOff>1587501</xdr:colOff>
      <xdr:row>1</xdr:row>
      <xdr:rowOff>62635</xdr:rowOff>
    </xdr:from>
    <xdr:to>
      <xdr:col>7</xdr:col>
      <xdr:colOff>142876</xdr:colOff>
      <xdr:row>7</xdr:row>
      <xdr:rowOff>59460</xdr:rowOff>
    </xdr:to>
    <xdr:pic>
      <xdr:nvPicPr>
        <xdr:cNvPr id="4" name="Grafik 3">
          <a:extLst>
            <a:ext uri="{FF2B5EF4-FFF2-40B4-BE49-F238E27FC236}">
              <a16:creationId xmlns:a16="http://schemas.microsoft.com/office/drawing/2014/main" id="{67FF1854-F2A5-AC0A-8B24-D6495651A46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1140534">
          <a:off x="7778751" y="396010"/>
          <a:ext cx="2540000" cy="2393950"/>
        </a:xfrm>
        <a:prstGeom prst="rect">
          <a:avLst/>
        </a:prstGeom>
      </xdr:spPr>
    </xdr:pic>
    <xdr:clientData/>
  </xdr:twoCellAnchor>
  <xdr:twoCellAnchor editAs="oneCell">
    <xdr:from>
      <xdr:col>7</xdr:col>
      <xdr:colOff>1111250</xdr:colOff>
      <xdr:row>4</xdr:row>
      <xdr:rowOff>15874</xdr:rowOff>
    </xdr:from>
    <xdr:to>
      <xdr:col>11</xdr:col>
      <xdr:colOff>349250</xdr:colOff>
      <xdr:row>9</xdr:row>
      <xdr:rowOff>159449</xdr:rowOff>
    </xdr:to>
    <xdr:pic>
      <xdr:nvPicPr>
        <xdr:cNvPr id="8" name="Grafik 7">
          <a:extLst>
            <a:ext uri="{FF2B5EF4-FFF2-40B4-BE49-F238E27FC236}">
              <a16:creationId xmlns:a16="http://schemas.microsoft.com/office/drawing/2014/main" id="{1C0A1F09-DBE9-F4A9-6EDE-3079F3D9612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845" t="10924" r="9010" b="22689"/>
        <a:stretch>
          <a:fillRect/>
        </a:stretch>
      </xdr:blipFill>
      <xdr:spPr>
        <a:xfrm>
          <a:off x="11287125" y="1158874"/>
          <a:ext cx="4714875" cy="5477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575028</xdr:colOff>
      <xdr:row>34</xdr:row>
      <xdr:rowOff>57857</xdr:rowOff>
    </xdr:from>
    <xdr:to>
      <xdr:col>3</xdr:col>
      <xdr:colOff>1302456</xdr:colOff>
      <xdr:row>35</xdr:row>
      <xdr:rowOff>218018</xdr:rowOff>
    </xdr:to>
    <xdr:sp macro="" textlink="">
      <xdr:nvSpPr>
        <xdr:cNvPr id="3" name="Eingebuchteter Richtungspfeil 2">
          <a:extLst>
            <a:ext uri="{FF2B5EF4-FFF2-40B4-BE49-F238E27FC236}">
              <a16:creationId xmlns:a16="http://schemas.microsoft.com/office/drawing/2014/main" id="{0F514B3A-07E7-154E-9985-7A6B04BFBED5}"/>
            </a:ext>
          </a:extLst>
        </xdr:cNvPr>
        <xdr:cNvSpPr/>
      </xdr:nvSpPr>
      <xdr:spPr>
        <a:xfrm rot="5400000">
          <a:off x="5025849" y="12656786"/>
          <a:ext cx="461786" cy="727428"/>
        </a:xfrm>
        <a:prstGeom prst="chevron">
          <a:avLst>
            <a:gd name="adj" fmla="val 55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chemeClr val="tx1"/>
            </a:solidFill>
          </a:endParaRPr>
        </a:p>
      </xdr:txBody>
    </xdr:sp>
    <xdr:clientData/>
  </xdr:twoCellAnchor>
  <xdr:twoCellAnchor>
    <xdr:from>
      <xdr:col>2</xdr:col>
      <xdr:colOff>936625</xdr:colOff>
      <xdr:row>8</xdr:row>
      <xdr:rowOff>238125</xdr:rowOff>
    </xdr:from>
    <xdr:to>
      <xdr:col>3</xdr:col>
      <xdr:colOff>238125</xdr:colOff>
      <xdr:row>10</xdr:row>
      <xdr:rowOff>47625</xdr:rowOff>
    </xdr:to>
    <xdr:sp macro="" textlink="">
      <xdr:nvSpPr>
        <xdr:cNvPr id="4" name="Dreieck 3">
          <a:extLst>
            <a:ext uri="{FF2B5EF4-FFF2-40B4-BE49-F238E27FC236}">
              <a16:creationId xmlns:a16="http://schemas.microsoft.com/office/drawing/2014/main" id="{C23D46DA-B9CA-DE2E-B650-99A1923D636B}"/>
            </a:ext>
          </a:extLst>
        </xdr:cNvPr>
        <xdr:cNvSpPr/>
      </xdr:nvSpPr>
      <xdr:spPr>
        <a:xfrm rot="5400000">
          <a:off x="4206875" y="2555875"/>
          <a:ext cx="381000" cy="317500"/>
        </a:xfrm>
        <a:prstGeom prst="triangle">
          <a:avLst/>
        </a:prstGeom>
        <a:solidFill>
          <a:schemeClr val="accent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kern="1200"/>
        </a:p>
      </xdr:txBody>
    </xdr:sp>
    <xdr:clientData/>
  </xdr:twoCellAnchor>
  <xdr:twoCellAnchor>
    <xdr:from>
      <xdr:col>3</xdr:col>
      <xdr:colOff>1692275</xdr:colOff>
      <xdr:row>8</xdr:row>
      <xdr:rowOff>247650</xdr:rowOff>
    </xdr:from>
    <xdr:to>
      <xdr:col>4</xdr:col>
      <xdr:colOff>136525</xdr:colOff>
      <xdr:row>10</xdr:row>
      <xdr:rowOff>57150</xdr:rowOff>
    </xdr:to>
    <xdr:sp macro="" textlink="">
      <xdr:nvSpPr>
        <xdr:cNvPr id="5" name="Dreieck 4">
          <a:extLst>
            <a:ext uri="{FF2B5EF4-FFF2-40B4-BE49-F238E27FC236}">
              <a16:creationId xmlns:a16="http://schemas.microsoft.com/office/drawing/2014/main" id="{B59AD5FB-19BA-8D40-B0E6-DDB47AA146AD}"/>
            </a:ext>
          </a:extLst>
        </xdr:cNvPr>
        <xdr:cNvSpPr/>
      </xdr:nvSpPr>
      <xdr:spPr>
        <a:xfrm rot="16200000">
          <a:off x="5978525" y="2565400"/>
          <a:ext cx="381000" cy="317500"/>
        </a:xfrm>
        <a:prstGeom prst="triangle">
          <a:avLst/>
        </a:prstGeom>
        <a:solidFill>
          <a:schemeClr val="accent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kern="1200"/>
        </a:p>
      </xdr:txBody>
    </xdr:sp>
    <xdr:clientData/>
  </xdr:twoCellAnchor>
  <xdr:twoCellAnchor>
    <xdr:from>
      <xdr:col>1</xdr:col>
      <xdr:colOff>549275</xdr:colOff>
      <xdr:row>29</xdr:row>
      <xdr:rowOff>644525</xdr:rowOff>
    </xdr:from>
    <xdr:to>
      <xdr:col>1</xdr:col>
      <xdr:colOff>930275</xdr:colOff>
      <xdr:row>30</xdr:row>
      <xdr:rowOff>168275</xdr:rowOff>
    </xdr:to>
    <xdr:sp macro="" textlink="">
      <xdr:nvSpPr>
        <xdr:cNvPr id="6" name="Dreieck 5">
          <a:extLst>
            <a:ext uri="{FF2B5EF4-FFF2-40B4-BE49-F238E27FC236}">
              <a16:creationId xmlns:a16="http://schemas.microsoft.com/office/drawing/2014/main" id="{8F5BA156-524A-9642-BA5D-5B9CDD35F600}"/>
            </a:ext>
          </a:extLst>
        </xdr:cNvPr>
        <xdr:cNvSpPr/>
      </xdr:nvSpPr>
      <xdr:spPr>
        <a:xfrm rot="10800000">
          <a:off x="2390775" y="9693275"/>
          <a:ext cx="381000" cy="317500"/>
        </a:xfrm>
        <a:prstGeom prst="triangle">
          <a:avLst/>
        </a:prstGeom>
        <a:solidFill>
          <a:schemeClr val="accent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kern="1200"/>
        </a:p>
      </xdr:txBody>
    </xdr:sp>
    <xdr:clientData/>
  </xdr:twoCellAnchor>
  <xdr:twoCellAnchor editAs="oneCell">
    <xdr:from>
      <xdr:col>6</xdr:col>
      <xdr:colOff>1698624</xdr:colOff>
      <xdr:row>0</xdr:row>
      <xdr:rowOff>222250</xdr:rowOff>
    </xdr:from>
    <xdr:to>
      <xdr:col>8</xdr:col>
      <xdr:colOff>355846</xdr:colOff>
      <xdr:row>7</xdr:row>
      <xdr:rowOff>299573</xdr:rowOff>
    </xdr:to>
    <xdr:pic>
      <xdr:nvPicPr>
        <xdr:cNvPr id="2" name="Grafik 1">
          <a:extLst>
            <a:ext uri="{FF2B5EF4-FFF2-40B4-BE49-F238E27FC236}">
              <a16:creationId xmlns:a16="http://schemas.microsoft.com/office/drawing/2014/main" id="{80F54854-CCA0-994E-B232-CAF8E6C613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10624" y="222250"/>
          <a:ext cx="2181472" cy="20458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920750</xdr:colOff>
      <xdr:row>5</xdr:row>
      <xdr:rowOff>10585</xdr:rowOff>
    </xdr:from>
    <xdr:to>
      <xdr:col>2</xdr:col>
      <xdr:colOff>711969</xdr:colOff>
      <xdr:row>6</xdr:row>
      <xdr:rowOff>63500</xdr:rowOff>
    </xdr:to>
    <xdr:sp macro="" textlink="">
      <xdr:nvSpPr>
        <xdr:cNvPr id="2" name="Textfeld 1">
          <a:extLst>
            <a:ext uri="{FF2B5EF4-FFF2-40B4-BE49-F238E27FC236}">
              <a16:creationId xmlns:a16="http://schemas.microsoft.com/office/drawing/2014/main" id="{45E1586A-7C0F-8E48-A1EB-6818C94F0917}"/>
            </a:ext>
          </a:extLst>
        </xdr:cNvPr>
        <xdr:cNvSpPr txBox="1"/>
      </xdr:nvSpPr>
      <xdr:spPr>
        <a:xfrm>
          <a:off x="920750" y="814918"/>
          <a:ext cx="2712219" cy="253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1100" i="1">
              <a:solidFill>
                <a:schemeClr val="accent2"/>
              </a:solidFill>
            </a:rPr>
            <a:t>bitte anpassen</a:t>
          </a:r>
        </a:p>
      </xdr:txBody>
    </xdr:sp>
    <xdr:clientData/>
  </xdr:twoCellAnchor>
  <xdr:twoCellAnchor>
    <xdr:from>
      <xdr:col>1</xdr:col>
      <xdr:colOff>330971</xdr:colOff>
      <xdr:row>6</xdr:row>
      <xdr:rowOff>82746</xdr:rowOff>
    </xdr:from>
    <xdr:to>
      <xdr:col>1</xdr:col>
      <xdr:colOff>781242</xdr:colOff>
      <xdr:row>7</xdr:row>
      <xdr:rowOff>144449</xdr:rowOff>
    </xdr:to>
    <xdr:sp macro="" textlink="">
      <xdr:nvSpPr>
        <xdr:cNvPr id="3" name="Eingebuchteter Richtungspfeil 2">
          <a:extLst>
            <a:ext uri="{FF2B5EF4-FFF2-40B4-BE49-F238E27FC236}">
              <a16:creationId xmlns:a16="http://schemas.microsoft.com/office/drawing/2014/main" id="{D3FEBF39-54F8-BA4F-AA91-AE1CE263F333}"/>
            </a:ext>
          </a:extLst>
        </xdr:cNvPr>
        <xdr:cNvSpPr/>
      </xdr:nvSpPr>
      <xdr:spPr>
        <a:xfrm rot="5400000">
          <a:off x="1250214" y="994420"/>
          <a:ext cx="262786" cy="450271"/>
        </a:xfrm>
        <a:prstGeom prst="chevron">
          <a:avLst>
            <a:gd name="adj" fmla="val 55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808181</xdr:colOff>
      <xdr:row>2</xdr:row>
      <xdr:rowOff>57728</xdr:rowOff>
    </xdr:from>
    <xdr:to>
      <xdr:col>7</xdr:col>
      <xdr:colOff>311726</xdr:colOff>
      <xdr:row>3</xdr:row>
      <xdr:rowOff>103909</xdr:rowOff>
    </xdr:to>
    <xdr:sp macro="" textlink="">
      <xdr:nvSpPr>
        <xdr:cNvPr id="2" name="Textfeld 1">
          <a:extLst>
            <a:ext uri="{FF2B5EF4-FFF2-40B4-BE49-F238E27FC236}">
              <a16:creationId xmlns:a16="http://schemas.microsoft.com/office/drawing/2014/main" id="{74A29E8C-245E-0841-A132-B6F03EF352A4}"/>
            </a:ext>
          </a:extLst>
        </xdr:cNvPr>
        <xdr:cNvSpPr txBox="1"/>
      </xdr:nvSpPr>
      <xdr:spPr>
        <a:xfrm>
          <a:off x="5449454" y="473364"/>
          <a:ext cx="1500908" cy="25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1100" i="1">
              <a:solidFill>
                <a:schemeClr val="accent2"/>
              </a:solidFill>
            </a:rPr>
            <a:t>bitte anpassen</a:t>
          </a:r>
        </a:p>
      </xdr:txBody>
    </xdr:sp>
    <xdr:clientData/>
  </xdr:twoCellAnchor>
  <xdr:twoCellAnchor>
    <xdr:from>
      <xdr:col>6</xdr:col>
      <xdr:colOff>150093</xdr:colOff>
      <xdr:row>3</xdr:row>
      <xdr:rowOff>115458</xdr:rowOff>
    </xdr:from>
    <xdr:to>
      <xdr:col>6</xdr:col>
      <xdr:colOff>600364</xdr:colOff>
      <xdr:row>4</xdr:row>
      <xdr:rowOff>170426</xdr:rowOff>
    </xdr:to>
    <xdr:sp macro="" textlink="">
      <xdr:nvSpPr>
        <xdr:cNvPr id="3" name="Eingebuchteter Richtungspfeil 2">
          <a:extLst>
            <a:ext uri="{FF2B5EF4-FFF2-40B4-BE49-F238E27FC236}">
              <a16:creationId xmlns:a16="http://schemas.microsoft.com/office/drawing/2014/main" id="{FE114A53-36AB-7147-A6D9-BA0AE29AAECD}"/>
            </a:ext>
          </a:extLst>
        </xdr:cNvPr>
        <xdr:cNvSpPr/>
      </xdr:nvSpPr>
      <xdr:spPr>
        <a:xfrm rot="5400000">
          <a:off x="6351381" y="645170"/>
          <a:ext cx="262786" cy="450271"/>
        </a:xfrm>
        <a:prstGeom prst="chevron">
          <a:avLst>
            <a:gd name="adj" fmla="val 55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chemeClr val="tx1"/>
            </a:solidFill>
          </a:endParaRP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C1D30-9CDA-5240-887D-F6F1F7F39462}">
  <sheetPr>
    <pageSetUpPr fitToPage="1"/>
  </sheetPr>
  <dimension ref="A1:K40"/>
  <sheetViews>
    <sheetView showGridLines="0" tabSelected="1" showWhiteSpace="0" zoomScale="81" zoomScaleNormal="81" zoomScalePageLayoutView="80" workbookViewId="0">
      <selection activeCell="C9" sqref="C9"/>
    </sheetView>
  </sheetViews>
  <sheetFormatPr baseColWidth="10" defaultColWidth="13.6640625" defaultRowHeight="21" x14ac:dyDescent="0.25"/>
  <cols>
    <col min="1" max="1" width="24.1640625" style="10" customWidth="1"/>
    <col min="2" max="2" width="19.1640625" style="10" customWidth="1"/>
    <col min="3" max="3" width="13.33203125" style="10" customWidth="1"/>
    <col min="4" max="4" width="24.5" style="10" customWidth="1"/>
    <col min="5" max="5" width="22.1640625" style="10" customWidth="1"/>
    <col min="6" max="6" width="5" style="10" customWidth="1"/>
    <col min="7" max="7" width="25.1640625" style="10" customWidth="1"/>
    <col min="8" max="8" width="21" style="10" customWidth="1"/>
    <col min="9" max="9" width="5" style="10" customWidth="1"/>
    <col min="10" max="10" width="22.1640625" style="10" customWidth="1"/>
    <col min="11" max="11" width="23.83203125" style="10" customWidth="1"/>
    <col min="12" max="16384" width="13.6640625" style="10"/>
  </cols>
  <sheetData>
    <row r="1" spans="1:11" ht="26" x14ac:dyDescent="0.25">
      <c r="A1" s="89" t="s">
        <v>98</v>
      </c>
      <c r="C1" s="9"/>
      <c r="D1" s="9"/>
      <c r="H1" s="45"/>
      <c r="I1" s="45"/>
      <c r="J1" s="45"/>
    </row>
    <row r="2" spans="1:11" x14ac:dyDescent="0.25">
      <c r="A2" s="108" t="s">
        <v>99</v>
      </c>
      <c r="C2" s="9"/>
      <c r="D2" s="9"/>
      <c r="E2" s="9"/>
    </row>
    <row r="3" spans="1:11" x14ac:dyDescent="0.25">
      <c r="A3"/>
      <c r="B3" s="9"/>
      <c r="C3" s="9"/>
      <c r="D3" s="9"/>
      <c r="E3" s="9"/>
    </row>
    <row r="4" spans="1:11" x14ac:dyDescent="0.25">
      <c r="A4"/>
      <c r="B4" s="9"/>
      <c r="C4" s="9"/>
      <c r="D4" s="9"/>
      <c r="E4" s="9"/>
    </row>
    <row r="5" spans="1:11" s="114" customFormat="1" ht="22" customHeight="1" x14ac:dyDescent="0.3">
      <c r="A5" s="110" t="s">
        <v>81</v>
      </c>
      <c r="B5" s="111"/>
      <c r="C5" s="112"/>
      <c r="D5" s="112"/>
      <c r="E5" s="112"/>
      <c r="F5" s="113"/>
      <c r="G5" s="113"/>
      <c r="H5" s="113"/>
      <c r="I5" s="113"/>
      <c r="J5" s="113"/>
      <c r="K5" s="113"/>
    </row>
    <row r="6" spans="1:11" x14ac:dyDescent="0.25">
      <c r="A6" s="11"/>
      <c r="B6" s="9"/>
      <c r="C6" s="9"/>
      <c r="D6" s="9"/>
      <c r="E6" s="9"/>
    </row>
    <row r="7" spans="1:11" ht="81" customHeight="1" x14ac:dyDescent="0.25">
      <c r="A7" s="147" t="s">
        <v>100</v>
      </c>
      <c r="B7" s="147"/>
      <c r="C7" s="147"/>
      <c r="D7" s="147"/>
      <c r="E7" s="147"/>
      <c r="F7" s="147"/>
    </row>
    <row r="8" spans="1:11" ht="205" customHeight="1" x14ac:dyDescent="0.25">
      <c r="A8" s="149" t="s">
        <v>101</v>
      </c>
      <c r="B8" s="149"/>
      <c r="C8" s="149"/>
      <c r="D8" s="149"/>
      <c r="E8" s="149"/>
      <c r="F8" s="149"/>
      <c r="G8" s="149"/>
      <c r="H8" s="149"/>
    </row>
    <row r="9" spans="1:11" ht="90" customHeight="1" x14ac:dyDescent="0.25">
      <c r="A9" s="13"/>
      <c r="B9" s="13"/>
      <c r="C9" s="13"/>
      <c r="D9" s="13"/>
      <c r="E9" s="13"/>
      <c r="F9" s="13"/>
      <c r="G9" s="13"/>
      <c r="H9" s="13"/>
    </row>
    <row r="10" spans="1:11" s="114" customFormat="1" ht="24" customHeight="1" x14ac:dyDescent="0.3">
      <c r="A10" s="110" t="s">
        <v>72</v>
      </c>
      <c r="B10" s="111"/>
      <c r="C10" s="112"/>
      <c r="D10" s="112"/>
      <c r="E10" s="112"/>
      <c r="F10" s="113"/>
      <c r="G10" s="113"/>
      <c r="H10" s="113"/>
      <c r="I10" s="113"/>
      <c r="J10" s="113"/>
      <c r="K10" s="113"/>
    </row>
    <row r="11" spans="1:11" s="114" customFormat="1" ht="19" customHeight="1" x14ac:dyDescent="0.3">
      <c r="A11" s="115"/>
      <c r="B11" s="116"/>
      <c r="C11" s="117"/>
      <c r="D11" s="117"/>
      <c r="E11" s="117"/>
    </row>
    <row r="12" spans="1:11" ht="88" customHeight="1" x14ac:dyDescent="0.25">
      <c r="A12" s="149" t="s">
        <v>89</v>
      </c>
      <c r="B12" s="149"/>
      <c r="C12" s="149"/>
      <c r="D12" s="149"/>
      <c r="E12" s="149"/>
      <c r="F12" s="149"/>
      <c r="G12" s="149"/>
      <c r="H12" s="149"/>
    </row>
    <row r="13" spans="1:11" x14ac:dyDescent="0.25">
      <c r="B13" s="8"/>
      <c r="C13" s="9"/>
      <c r="D13" s="9"/>
      <c r="E13" s="9"/>
    </row>
    <row r="14" spans="1:11" ht="41" customHeight="1" x14ac:dyDescent="0.25">
      <c r="A14" s="149" t="s">
        <v>73</v>
      </c>
      <c r="B14" s="149"/>
      <c r="C14" s="149"/>
      <c r="D14" s="149"/>
      <c r="E14" s="149"/>
      <c r="F14" s="149"/>
      <c r="G14" s="149"/>
      <c r="H14" s="149"/>
    </row>
    <row r="15" spans="1:11" x14ac:dyDescent="0.25">
      <c r="B15" s="8"/>
      <c r="C15" s="9"/>
      <c r="D15" s="9"/>
      <c r="E15" s="9"/>
    </row>
    <row r="16" spans="1:11" ht="41" customHeight="1" x14ac:dyDescent="0.25">
      <c r="A16" s="109" t="s">
        <v>76</v>
      </c>
      <c r="B16" s="150" t="s">
        <v>31</v>
      </c>
      <c r="C16" s="150"/>
      <c r="D16" s="150"/>
      <c r="E16" s="150"/>
      <c r="F16" s="150"/>
      <c r="G16" s="150"/>
      <c r="H16" s="150"/>
    </row>
    <row r="17" spans="1:11" x14ac:dyDescent="0.25">
      <c r="A17" s="34" t="s">
        <v>36</v>
      </c>
      <c r="B17" s="150" t="s">
        <v>27</v>
      </c>
      <c r="C17" s="150"/>
      <c r="D17" s="150"/>
      <c r="E17" s="150"/>
      <c r="F17" s="150"/>
      <c r="G17" s="150"/>
      <c r="H17" s="150"/>
    </row>
    <row r="18" spans="1:11" ht="44" customHeight="1" x14ac:dyDescent="0.25">
      <c r="A18" s="34"/>
      <c r="B18" s="151" t="s">
        <v>75</v>
      </c>
      <c r="C18" s="151"/>
      <c r="D18" s="151"/>
      <c r="E18" s="151"/>
      <c r="F18" s="151"/>
      <c r="G18" s="151"/>
      <c r="H18" s="151"/>
      <c r="J18" s="107"/>
    </row>
    <row r="19" spans="1:11" x14ac:dyDescent="0.25">
      <c r="A19" s="149"/>
      <c r="B19" s="149"/>
      <c r="C19" s="149"/>
      <c r="D19" s="149"/>
      <c r="E19" s="149"/>
      <c r="F19" s="149"/>
      <c r="G19" s="149"/>
    </row>
    <row r="20" spans="1:11" x14ac:dyDescent="0.25">
      <c r="A20" s="12"/>
      <c r="B20" s="12"/>
      <c r="C20" s="11"/>
      <c r="D20" s="21"/>
      <c r="E20" s="21"/>
    </row>
    <row r="21" spans="1:11" s="114" customFormat="1" ht="24" x14ac:dyDescent="0.3">
      <c r="A21" s="110" t="s">
        <v>80</v>
      </c>
      <c r="B21" s="111"/>
      <c r="C21" s="112"/>
      <c r="D21" s="112"/>
      <c r="E21" s="112"/>
      <c r="F21" s="113"/>
      <c r="G21" s="113"/>
      <c r="H21" s="113"/>
      <c r="I21" s="113"/>
      <c r="J21" s="113"/>
      <c r="K21" s="113"/>
    </row>
    <row r="22" spans="1:11" x14ac:dyDescent="0.25">
      <c r="A22" s="12"/>
      <c r="B22" s="12"/>
      <c r="C22" s="11"/>
      <c r="D22" s="21"/>
      <c r="E22" s="21"/>
    </row>
    <row r="23" spans="1:11" x14ac:dyDescent="0.25">
      <c r="A23" s="12" t="s">
        <v>40</v>
      </c>
      <c r="B23" s="12"/>
      <c r="C23" s="11"/>
      <c r="D23" s="21"/>
      <c r="E23" s="21"/>
      <c r="G23" s="63"/>
      <c r="H23" s="63"/>
      <c r="I23" s="63"/>
      <c r="J23" s="63"/>
    </row>
    <row r="24" spans="1:11" ht="109" customHeight="1" x14ac:dyDescent="0.25">
      <c r="A24" s="152" t="s">
        <v>95</v>
      </c>
      <c r="B24" s="152"/>
      <c r="C24" s="152"/>
      <c r="D24" s="152"/>
      <c r="E24" s="152"/>
      <c r="F24" s="152"/>
      <c r="G24" s="152"/>
      <c r="H24" s="152"/>
      <c r="I24" s="152"/>
      <c r="J24" s="152"/>
      <c r="K24" s="152"/>
    </row>
    <row r="25" spans="1:11" x14ac:dyDescent="0.25">
      <c r="G25" s="33"/>
      <c r="H25" s="33"/>
      <c r="I25" s="33"/>
      <c r="J25" s="33"/>
    </row>
    <row r="26" spans="1:11" ht="41" customHeight="1" x14ac:dyDescent="0.25">
      <c r="A26" s="147" t="s">
        <v>78</v>
      </c>
      <c r="B26" s="147"/>
      <c r="C26" s="147"/>
      <c r="D26" s="147"/>
      <c r="E26" s="147"/>
      <c r="F26" s="147"/>
      <c r="G26" s="147"/>
      <c r="H26" s="147"/>
      <c r="I26" s="147"/>
      <c r="J26" s="147"/>
      <c r="K26" s="147"/>
    </row>
    <row r="27" spans="1:11" x14ac:dyDescent="0.25">
      <c r="A27" s="33"/>
      <c r="B27" s="33"/>
      <c r="C27" s="33"/>
      <c r="D27" s="33"/>
      <c r="E27" s="33"/>
      <c r="F27" s="33"/>
      <c r="G27" s="33"/>
      <c r="H27" s="33"/>
      <c r="I27" s="33"/>
      <c r="J27" s="33"/>
      <c r="K27" s="33"/>
    </row>
    <row r="28" spans="1:11" x14ac:dyDescent="0.25">
      <c r="A28" s="36" t="s">
        <v>38</v>
      </c>
      <c r="G28" s="63"/>
      <c r="H28" s="63"/>
      <c r="I28" s="63"/>
      <c r="J28" s="63"/>
    </row>
    <row r="29" spans="1:11" ht="62" customHeight="1" x14ac:dyDescent="0.25">
      <c r="A29" s="152" t="s">
        <v>102</v>
      </c>
      <c r="B29" s="152"/>
      <c r="C29" s="152"/>
      <c r="D29" s="152"/>
      <c r="E29" s="152"/>
      <c r="F29" s="152"/>
      <c r="G29" s="152"/>
      <c r="H29" s="152"/>
      <c r="I29" s="152"/>
      <c r="J29" s="152"/>
      <c r="K29" s="152"/>
    </row>
    <row r="30" spans="1:11" x14ac:dyDescent="0.25">
      <c r="A30" s="33"/>
      <c r="B30" s="33"/>
      <c r="C30" s="33"/>
      <c r="D30" s="33"/>
      <c r="E30" s="33"/>
      <c r="F30" s="33"/>
      <c r="K30" s="33"/>
    </row>
    <row r="31" spans="1:11" ht="22" x14ac:dyDescent="0.25">
      <c r="A31" s="88" t="s">
        <v>41</v>
      </c>
      <c r="B31" s="33"/>
      <c r="C31" s="33"/>
      <c r="D31" s="33"/>
      <c r="E31" s="33"/>
      <c r="F31" s="33"/>
      <c r="K31" s="33"/>
    </row>
    <row r="32" spans="1:11" x14ac:dyDescent="0.25">
      <c r="A32" s="147" t="s">
        <v>32</v>
      </c>
      <c r="B32" s="147"/>
      <c r="C32" s="147"/>
      <c r="D32" s="147"/>
      <c r="E32" s="147"/>
      <c r="F32" s="147"/>
      <c r="G32" s="147"/>
      <c r="H32" s="147"/>
      <c r="I32" s="147"/>
      <c r="J32" s="147"/>
      <c r="K32" s="147"/>
    </row>
    <row r="33" spans="1:11" x14ac:dyDescent="0.25">
      <c r="A33" s="36" t="s">
        <v>33</v>
      </c>
    </row>
    <row r="34" spans="1:11" x14ac:dyDescent="0.25">
      <c r="A34" s="36"/>
    </row>
    <row r="35" spans="1:11" x14ac:dyDescent="0.25">
      <c r="A35" s="10" t="s">
        <v>103</v>
      </c>
    </row>
    <row r="36" spans="1:11" ht="21" customHeight="1" x14ac:dyDescent="0.25">
      <c r="A36" s="153" t="s">
        <v>104</v>
      </c>
      <c r="B36" s="153"/>
      <c r="C36" s="153"/>
    </row>
    <row r="38" spans="1:11" x14ac:dyDescent="0.25">
      <c r="A38" s="153" t="s">
        <v>105</v>
      </c>
      <c r="B38" s="153"/>
    </row>
    <row r="40" spans="1:11" ht="84" customHeight="1" x14ac:dyDescent="0.25">
      <c r="A40" s="148" t="s">
        <v>90</v>
      </c>
      <c r="B40" s="148"/>
      <c r="C40" s="148"/>
      <c r="D40" s="148"/>
      <c r="E40" s="148"/>
      <c r="F40" s="148"/>
      <c r="G40" s="148"/>
      <c r="H40" s="148"/>
      <c r="I40" s="148"/>
      <c r="J40" s="148"/>
      <c r="K40" s="148"/>
    </row>
  </sheetData>
  <mergeCells count="15">
    <mergeCell ref="A7:F7"/>
    <mergeCell ref="A40:K40"/>
    <mergeCell ref="A19:G19"/>
    <mergeCell ref="A8:H8"/>
    <mergeCell ref="A12:H12"/>
    <mergeCell ref="A14:H14"/>
    <mergeCell ref="B16:H16"/>
    <mergeCell ref="B17:H17"/>
    <mergeCell ref="B18:H18"/>
    <mergeCell ref="A24:K24"/>
    <mergeCell ref="A26:K26"/>
    <mergeCell ref="A29:K29"/>
    <mergeCell ref="A32:K32"/>
    <mergeCell ref="A38:B38"/>
    <mergeCell ref="A36:C36"/>
  </mergeCells>
  <pageMargins left="0.78740157499999996" right="0.78740157499999996" top="0.78740157499999996" bottom="0.78740157499999996" header="0.3" footer="0.3"/>
  <pageSetup paperSize="9" scale="39" orientation="portrait"/>
  <headerFooter>
    <oddHeader>&amp;L&amp;"System Font,Standard"&amp;10&amp;K000000&amp;G&amp;R&amp;"System Font,Standard"&amp;12&amp;KFF0000Basis: Preisliste gültig ab 01.03.2021</oddHeader>
    <oddFooter>&amp;LCytoSorbents Europe GmbH  / Stand 29. Juli 2021&amp;C&amp;"-,Fett"www.cytosorb.de/kostenerstattung&amp;R&amp;P/&amp;N</oddFooter>
  </headerFooter>
  <drawing r:id="rId1"/>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1"/>
  <sheetViews>
    <sheetView showGridLines="0" showWhiteSpace="0" view="pageLayout" zoomScale="80" zoomScaleNormal="81" zoomScalePageLayoutView="80" workbookViewId="0">
      <selection activeCell="D10" sqref="D10"/>
    </sheetView>
  </sheetViews>
  <sheetFormatPr baseColWidth="10" defaultColWidth="13.6640625" defaultRowHeight="21" x14ac:dyDescent="0.25"/>
  <cols>
    <col min="1" max="1" width="24.1640625" style="10" customWidth="1"/>
    <col min="2" max="2" width="19.1640625" style="10" customWidth="1"/>
    <col min="3" max="3" width="13.33203125" style="10" customWidth="1"/>
    <col min="4" max="4" width="24.5" style="10" customWidth="1"/>
    <col min="5" max="5" width="7" style="10" customWidth="1"/>
    <col min="6" max="6" width="5" style="10" customWidth="1"/>
    <col min="7" max="7" width="25.1640625" style="10" customWidth="1"/>
    <col min="8" max="8" width="21" style="10" customWidth="1"/>
    <col min="9" max="9" width="5" style="10" customWidth="1"/>
    <col min="10" max="10" width="22.1640625" style="10" customWidth="1"/>
    <col min="11" max="11" width="23.83203125" style="10" customWidth="1"/>
    <col min="12" max="16384" width="13.6640625" style="10"/>
  </cols>
  <sheetData>
    <row r="1" spans="1:11" ht="26" x14ac:dyDescent="0.25">
      <c r="A1" s="89" t="s">
        <v>98</v>
      </c>
      <c r="C1" s="9"/>
      <c r="D1" s="9"/>
      <c r="H1" s="45"/>
      <c r="I1" s="45"/>
      <c r="J1" s="45"/>
    </row>
    <row r="2" spans="1:11" x14ac:dyDescent="0.25">
      <c r="A2" s="108" t="s">
        <v>99</v>
      </c>
      <c r="C2" s="9"/>
      <c r="D2" s="9"/>
      <c r="E2" s="9"/>
    </row>
    <row r="3" spans="1:11" x14ac:dyDescent="0.25">
      <c r="A3"/>
      <c r="B3" s="9"/>
      <c r="C3" s="9"/>
      <c r="D3" s="9"/>
      <c r="E3" s="9"/>
    </row>
    <row r="4" spans="1:11" x14ac:dyDescent="0.25">
      <c r="A4" s="145" t="s">
        <v>92</v>
      </c>
      <c r="B4" s="9"/>
      <c r="C4" s="9"/>
      <c r="D4" s="9"/>
      <c r="E4" s="9"/>
    </row>
    <row r="5" spans="1:11" x14ac:dyDescent="0.25">
      <c r="A5" s="149"/>
      <c r="B5" s="149"/>
      <c r="C5" s="149"/>
      <c r="D5" s="149"/>
      <c r="E5" s="149"/>
      <c r="F5" s="149"/>
      <c r="G5" s="149"/>
    </row>
    <row r="6" spans="1:11" s="114" customFormat="1" ht="22" customHeight="1" x14ac:dyDescent="0.3">
      <c r="A6" s="110" t="s">
        <v>86</v>
      </c>
      <c r="B6" s="111"/>
      <c r="C6" s="112"/>
      <c r="D6" s="112"/>
      <c r="E6" s="112"/>
      <c r="F6" s="113"/>
      <c r="G6" s="113"/>
      <c r="H6" s="113"/>
      <c r="I6" s="113"/>
      <c r="J6" s="113"/>
      <c r="K6" s="113"/>
    </row>
    <row r="7" spans="1:11" x14ac:dyDescent="0.25">
      <c r="A7" s="11"/>
      <c r="B7" s="9"/>
      <c r="C7" s="9"/>
      <c r="D7" s="9"/>
      <c r="E7" s="9"/>
    </row>
    <row r="8" spans="1:11" ht="46" customHeight="1" x14ac:dyDescent="0.25">
      <c r="A8" s="149" t="s">
        <v>97</v>
      </c>
      <c r="B8" s="149"/>
      <c r="C8" s="149"/>
      <c r="D8" s="149"/>
      <c r="E8" s="149"/>
      <c r="F8" s="149"/>
      <c r="G8" s="149"/>
      <c r="H8" s="149"/>
      <c r="I8" s="149"/>
      <c r="J8" s="149"/>
      <c r="K8" s="149"/>
    </row>
    <row r="9" spans="1:11" x14ac:dyDescent="0.25">
      <c r="A9" s="13"/>
      <c r="B9" s="13"/>
      <c r="C9" s="13"/>
      <c r="D9" s="13"/>
      <c r="E9" s="13"/>
      <c r="F9" s="13"/>
    </row>
    <row r="10" spans="1:11" ht="24" customHeight="1" x14ac:dyDescent="0.25">
      <c r="A10" s="14"/>
      <c r="B10" s="14"/>
      <c r="C10" s="143" t="s">
        <v>91</v>
      </c>
      <c r="D10" s="132">
        <v>0.12</v>
      </c>
      <c r="E10" s="14"/>
      <c r="F10" s="14"/>
    </row>
    <row r="11" spans="1:11" ht="21" customHeight="1" x14ac:dyDescent="0.25">
      <c r="A11" s="35"/>
      <c r="F11" s="14"/>
    </row>
    <row r="12" spans="1:11" ht="24" customHeight="1" x14ac:dyDescent="0.25">
      <c r="B12" s="124" t="s">
        <v>34</v>
      </c>
      <c r="C12" s="162" t="s">
        <v>5</v>
      </c>
      <c r="D12" s="163"/>
      <c r="E12" s="120"/>
      <c r="F12" s="8"/>
      <c r="G12" s="8"/>
      <c r="H12" s="120"/>
      <c r="I12" s="8"/>
      <c r="J12" s="8"/>
      <c r="K12" s="120"/>
    </row>
    <row r="13" spans="1:11" x14ac:dyDescent="0.25">
      <c r="B13" s="125" t="s">
        <v>84</v>
      </c>
      <c r="D13" s="139">
        <f>1079*1.19</f>
        <v>1284.01</v>
      </c>
      <c r="E13" s="146"/>
      <c r="F13" s="9"/>
      <c r="G13" s="9"/>
      <c r="H13" s="121"/>
      <c r="I13" s="9"/>
      <c r="J13" s="9"/>
      <c r="K13" s="121"/>
    </row>
    <row r="14" spans="1:11" x14ac:dyDescent="0.25">
      <c r="B14" s="125" t="s">
        <v>20</v>
      </c>
      <c r="D14" s="139">
        <f>Laborkosten!E11</f>
        <v>75</v>
      </c>
      <c r="E14" s="121"/>
      <c r="F14" s="9"/>
      <c r="G14" s="9"/>
      <c r="H14" s="121"/>
      <c r="I14" s="9"/>
      <c r="J14" s="9"/>
      <c r="K14" s="121"/>
    </row>
    <row r="15" spans="1:11" x14ac:dyDescent="0.25">
      <c r="B15" s="126" t="s">
        <v>8</v>
      </c>
      <c r="C15" s="130"/>
      <c r="D15" s="140">
        <f>Personalkosten!H11</f>
        <v>60</v>
      </c>
      <c r="E15" s="121"/>
      <c r="F15" s="9"/>
      <c r="G15" s="9"/>
      <c r="H15" s="121"/>
      <c r="I15" s="9"/>
      <c r="J15" s="9"/>
      <c r="K15" s="121"/>
    </row>
    <row r="16" spans="1:11" x14ac:dyDescent="0.25">
      <c r="B16" s="127" t="s">
        <v>25</v>
      </c>
      <c r="D16" s="141">
        <f>SUM(D13:D15)</f>
        <v>1419.01</v>
      </c>
      <c r="E16" s="122"/>
      <c r="F16" s="8"/>
      <c r="G16" s="8"/>
      <c r="H16" s="122"/>
      <c r="I16" s="8"/>
      <c r="J16" s="8"/>
      <c r="K16" s="122"/>
    </row>
    <row r="17" spans="1:14" x14ac:dyDescent="0.25">
      <c r="B17" s="128"/>
      <c r="D17" s="129"/>
    </row>
    <row r="18" spans="1:14" x14ac:dyDescent="0.25">
      <c r="B18" s="125" t="s">
        <v>24</v>
      </c>
      <c r="D18" s="142">
        <f>D16*'KALKULATION ÜBERSICHT'!D10</f>
        <v>170.28119999999998</v>
      </c>
      <c r="E18" s="64"/>
      <c r="G18" s="9"/>
      <c r="H18" s="64"/>
      <c r="J18" s="9"/>
      <c r="K18" s="64"/>
    </row>
    <row r="19" spans="1:14" x14ac:dyDescent="0.25">
      <c r="B19" s="128"/>
      <c r="D19" s="129"/>
    </row>
    <row r="20" spans="1:14" ht="21" customHeight="1" x14ac:dyDescent="0.25">
      <c r="B20" s="164" t="s">
        <v>37</v>
      </c>
      <c r="C20" s="165"/>
      <c r="D20" s="158">
        <f>D16+D18</f>
        <v>1589.2911999999999</v>
      </c>
      <c r="F20" s="168" t="s">
        <v>106</v>
      </c>
      <c r="G20" s="168"/>
      <c r="H20" s="168"/>
      <c r="I20" s="168"/>
      <c r="J20" s="160" t="s">
        <v>85</v>
      </c>
      <c r="K20" s="160"/>
    </row>
    <row r="21" spans="1:14" x14ac:dyDescent="0.25">
      <c r="B21" s="166"/>
      <c r="C21" s="167"/>
      <c r="D21" s="159"/>
      <c r="F21" s="168"/>
      <c r="G21" s="168"/>
      <c r="H21" s="168"/>
      <c r="I21" s="168"/>
      <c r="J21" s="160"/>
      <c r="K21" s="160"/>
    </row>
    <row r="22" spans="1:14" ht="16" customHeight="1" x14ac:dyDescent="0.25"/>
    <row r="23" spans="1:14" x14ac:dyDescent="0.25">
      <c r="A23" s="14"/>
      <c r="B23" s="14"/>
      <c r="C23" s="14"/>
      <c r="D23" s="14"/>
      <c r="E23" s="14"/>
      <c r="F23" s="14"/>
    </row>
    <row r="24" spans="1:14" s="114" customFormat="1" ht="24" x14ac:dyDescent="0.3">
      <c r="A24" s="110" t="s">
        <v>79</v>
      </c>
      <c r="B24" s="111"/>
      <c r="C24" s="112"/>
      <c r="D24" s="112"/>
      <c r="E24" s="112"/>
      <c r="F24" s="113"/>
      <c r="G24" s="113"/>
      <c r="H24" s="113"/>
      <c r="I24" s="113"/>
      <c r="J24" s="113"/>
      <c r="K24" s="113"/>
    </row>
    <row r="25" spans="1:14" x14ac:dyDescent="0.25">
      <c r="A25" s="11"/>
      <c r="B25" s="9"/>
      <c r="C25" s="9"/>
      <c r="D25" s="9"/>
      <c r="E25" s="9"/>
    </row>
    <row r="26" spans="1:14" ht="112" customHeight="1" x14ac:dyDescent="0.25">
      <c r="A26" s="149" t="s">
        <v>87</v>
      </c>
      <c r="B26" s="149"/>
      <c r="C26" s="149"/>
      <c r="D26" s="149"/>
      <c r="E26" s="149"/>
      <c r="F26" s="149"/>
      <c r="G26" s="149"/>
      <c r="H26" s="149"/>
      <c r="I26" s="149"/>
      <c r="J26" s="149"/>
      <c r="K26" s="149"/>
    </row>
    <row r="27" spans="1:14" x14ac:dyDescent="0.25">
      <c r="A27" s="13"/>
      <c r="B27" s="13"/>
      <c r="C27" s="13"/>
      <c r="D27" s="13"/>
      <c r="E27" s="13"/>
      <c r="F27" s="13"/>
      <c r="G27" s="13"/>
    </row>
    <row r="28" spans="1:14" ht="21" customHeight="1" x14ac:dyDescent="0.25">
      <c r="A28" s="155" t="s">
        <v>107</v>
      </c>
      <c r="B28" s="155"/>
      <c r="C28" s="155"/>
      <c r="D28" s="155"/>
      <c r="E28" s="155"/>
      <c r="F28" s="155"/>
      <c r="G28" s="155"/>
      <c r="H28" s="155"/>
      <c r="I28" s="155"/>
      <c r="J28" s="155"/>
      <c r="K28" s="155"/>
    </row>
    <row r="29" spans="1:14" ht="14" customHeight="1" x14ac:dyDescent="0.25">
      <c r="A29" s="15"/>
      <c r="B29" s="15"/>
      <c r="C29" s="15"/>
      <c r="D29" s="13"/>
      <c r="E29" s="13"/>
      <c r="F29" s="13"/>
      <c r="G29" s="13"/>
    </row>
    <row r="30" spans="1:14" ht="62" customHeight="1" x14ac:dyDescent="0.25">
      <c r="A30" s="58"/>
      <c r="B30" s="144" t="s">
        <v>30</v>
      </c>
      <c r="C30" s="37" t="s">
        <v>94</v>
      </c>
      <c r="D30" s="38" t="s">
        <v>42</v>
      </c>
      <c r="F30" s="156"/>
      <c r="G30" s="157"/>
      <c r="H30" s="157"/>
      <c r="I30" s="157"/>
      <c r="J30" s="157"/>
    </row>
    <row r="31" spans="1:14" ht="44" x14ac:dyDescent="0.25">
      <c r="A31" s="59" t="s">
        <v>28</v>
      </c>
      <c r="B31" s="91">
        <v>50</v>
      </c>
      <c r="C31" s="135">
        <v>1</v>
      </c>
      <c r="D31" s="136">
        <f>B31*C31</f>
        <v>50</v>
      </c>
      <c r="F31" s="78"/>
      <c r="G31" s="90"/>
      <c r="H31" s="79"/>
      <c r="I31" s="79"/>
      <c r="J31" s="79"/>
    </row>
    <row r="32" spans="1:14" ht="61" customHeight="1" x14ac:dyDescent="0.25">
      <c r="A32" s="60" t="s">
        <v>96</v>
      </c>
      <c r="B32" s="92">
        <v>20</v>
      </c>
      <c r="C32" s="137">
        <v>1.5</v>
      </c>
      <c r="D32" s="138">
        <f>B32*C32</f>
        <v>30</v>
      </c>
      <c r="F32" s="82"/>
      <c r="G32" s="82"/>
      <c r="H32" s="82"/>
      <c r="I32" s="83"/>
      <c r="J32" s="81"/>
      <c r="K32" s="84"/>
      <c r="L32" s="87"/>
      <c r="M32" s="87"/>
      <c r="N32" s="87"/>
    </row>
    <row r="33" spans="1:11" ht="44" x14ac:dyDescent="0.25">
      <c r="A33" s="59" t="s">
        <v>93</v>
      </c>
      <c r="B33" s="91">
        <v>80</v>
      </c>
      <c r="C33" s="135">
        <v>2.5</v>
      </c>
      <c r="D33" s="136">
        <f>B33*C33</f>
        <v>200</v>
      </c>
      <c r="F33" s="77"/>
      <c r="G33" s="76"/>
      <c r="H33" s="77"/>
      <c r="I33" s="80"/>
      <c r="J33" s="80"/>
    </row>
    <row r="34" spans="1:11" ht="44" x14ac:dyDescent="0.25">
      <c r="A34" s="59" t="s">
        <v>39</v>
      </c>
      <c r="B34" s="91">
        <v>30</v>
      </c>
      <c r="C34" s="135">
        <v>3.5</v>
      </c>
      <c r="D34" s="136">
        <f>B34*C34</f>
        <v>105</v>
      </c>
      <c r="F34" s="77"/>
      <c r="G34" s="76"/>
      <c r="H34" s="77"/>
      <c r="I34" s="80"/>
      <c r="J34" s="81"/>
    </row>
    <row r="35" spans="1:11" ht="24" x14ac:dyDescent="0.25">
      <c r="A35" s="8"/>
      <c r="B35" s="8"/>
      <c r="C35" s="19"/>
      <c r="D35" s="9"/>
      <c r="E35" s="9"/>
      <c r="F35" s="85"/>
      <c r="G35" s="79"/>
      <c r="H35" s="79"/>
      <c r="I35" s="79"/>
      <c r="J35" s="86"/>
    </row>
    <row r="36" spans="1:11" x14ac:dyDescent="0.25">
      <c r="A36" s="14"/>
      <c r="B36" s="17"/>
      <c r="C36" s="17"/>
      <c r="D36" s="18"/>
      <c r="E36" s="18"/>
      <c r="F36" s="16"/>
    </row>
    <row r="37" spans="1:11" ht="34" customHeight="1" x14ac:dyDescent="0.25">
      <c r="A37" s="161" t="s">
        <v>29</v>
      </c>
      <c r="B37" s="161"/>
      <c r="C37" s="161"/>
      <c r="D37" s="123">
        <f>SUM(D31:D34)</f>
        <v>385</v>
      </c>
      <c r="F37" s="133" t="s">
        <v>77</v>
      </c>
      <c r="G37" s="134"/>
      <c r="H37" s="134"/>
      <c r="I37" s="134"/>
      <c r="J37" s="134"/>
      <c r="K37" s="134"/>
    </row>
    <row r="38" spans="1:11" ht="26" x14ac:dyDescent="0.3">
      <c r="A38" s="114"/>
      <c r="B38" s="131"/>
      <c r="C38" s="114"/>
      <c r="D38" s="118"/>
    </row>
    <row r="39" spans="1:11" ht="31" customHeight="1" x14ac:dyDescent="0.25">
      <c r="A39" s="154" t="s">
        <v>26</v>
      </c>
      <c r="B39" s="154"/>
      <c r="C39" s="154"/>
      <c r="D39" s="119">
        <f>D37*D20</f>
        <v>611877.11199999996</v>
      </c>
      <c r="F39" s="133" t="s">
        <v>108</v>
      </c>
      <c r="G39" s="134"/>
      <c r="H39" s="134"/>
      <c r="I39" s="134"/>
      <c r="J39" s="134"/>
      <c r="K39" s="134"/>
    </row>
    <row r="40" spans="1:11" ht="24" x14ac:dyDescent="0.25">
      <c r="A40" s="9"/>
      <c r="B40" s="9"/>
      <c r="C40" s="20"/>
      <c r="D40" s="64"/>
      <c r="E40" s="9"/>
    </row>
    <row r="41" spans="1:11" x14ac:dyDescent="0.25">
      <c r="A41" s="12"/>
      <c r="B41" s="12"/>
      <c r="C41" s="11"/>
      <c r="D41" s="21"/>
      <c r="E41" s="21"/>
    </row>
  </sheetData>
  <sheetProtection sheet="1" objects="1" scenarios="1"/>
  <mergeCells count="12">
    <mergeCell ref="A39:C39"/>
    <mergeCell ref="A5:G5"/>
    <mergeCell ref="A8:K8"/>
    <mergeCell ref="A28:K28"/>
    <mergeCell ref="F30:J30"/>
    <mergeCell ref="A26:K26"/>
    <mergeCell ref="D20:D21"/>
    <mergeCell ref="J20:K21"/>
    <mergeCell ref="A37:C37"/>
    <mergeCell ref="C12:D12"/>
    <mergeCell ref="B20:C21"/>
    <mergeCell ref="F20:I21"/>
  </mergeCells>
  <phoneticPr fontId="7" type="noConversion"/>
  <pageMargins left="0.78740157499999996" right="0.78740157499999996" top="0.78740157499999996" bottom="0.78740157499999996" header="0.3" footer="0.3"/>
  <pageSetup paperSize="9" scale="42" orientation="portrait"/>
  <headerFooter>
    <oddHeader>&amp;L&amp;"System Font,Standard"&amp;10&amp;K000000&amp;G&amp;R&amp;"System Font,Standard"&amp;12&amp;KFF0000Basis: Preisliste gültig ab 01.03.2021</oddHeader>
    <oddFooter>&amp;LCytoSorbents Europe GmbH  / Stand 29. Juli 2021&amp;C&amp;"-,Fett"www.cytosorb.de/kostenerstattung&amp;R&amp;P/&amp;N</oddFooter>
  </headerFooter>
  <drawing r:id="rId1"/>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0FCC1-4A8E-8C48-8CE0-ED6173E1F068}">
  <dimension ref="A1:E19"/>
  <sheetViews>
    <sheetView view="pageLayout" zoomScaleNormal="130" workbookViewId="0">
      <selection activeCell="A19" sqref="A19"/>
    </sheetView>
  </sheetViews>
  <sheetFormatPr baseColWidth="10" defaultRowHeight="15" x14ac:dyDescent="0.2"/>
  <cols>
    <col min="1" max="1" width="29.6640625" customWidth="1"/>
    <col min="4" max="4" width="12" bestFit="1" customWidth="1"/>
    <col min="5" max="5" width="21" customWidth="1"/>
  </cols>
  <sheetData>
    <row r="1" spans="1:5" ht="16" x14ac:dyDescent="0.2">
      <c r="A1" s="65" t="s">
        <v>57</v>
      </c>
      <c r="B1" s="174" t="s">
        <v>109</v>
      </c>
      <c r="C1" s="174"/>
      <c r="D1" s="174"/>
      <c r="E1" s="175"/>
    </row>
    <row r="2" spans="1:5" ht="52" customHeight="1" x14ac:dyDescent="0.2">
      <c r="A2" s="66" t="s">
        <v>54</v>
      </c>
      <c r="B2" s="176" t="s">
        <v>74</v>
      </c>
      <c r="C2" s="176"/>
      <c r="D2" s="176"/>
      <c r="E2" s="177"/>
    </row>
    <row r="3" spans="1:5" ht="46" customHeight="1" x14ac:dyDescent="0.2">
      <c r="A3" s="66" t="s">
        <v>58</v>
      </c>
      <c r="B3" s="178" t="s">
        <v>82</v>
      </c>
      <c r="C3" s="179"/>
      <c r="D3" s="179"/>
      <c r="E3" s="180"/>
    </row>
    <row r="4" spans="1:5" ht="16" thickBot="1" x14ac:dyDescent="0.25">
      <c r="A4" s="67" t="s">
        <v>59</v>
      </c>
      <c r="B4" s="178" t="s">
        <v>83</v>
      </c>
      <c r="C4" s="179"/>
      <c r="D4" s="179"/>
      <c r="E4" s="180"/>
    </row>
    <row r="5" spans="1:5" ht="16" thickBot="1" x14ac:dyDescent="0.25">
      <c r="A5" s="68"/>
      <c r="B5" s="68"/>
      <c r="C5" s="68"/>
      <c r="D5" s="68"/>
      <c r="E5" s="68"/>
    </row>
    <row r="6" spans="1:5" ht="16" thickBot="1" x14ac:dyDescent="0.25">
      <c r="A6" s="181" t="s">
        <v>60</v>
      </c>
      <c r="B6" s="182"/>
      <c r="C6" s="182"/>
      <c r="D6" s="182"/>
      <c r="E6" s="183"/>
    </row>
    <row r="7" spans="1:5" x14ac:dyDescent="0.2">
      <c r="A7" s="69" t="s">
        <v>54</v>
      </c>
      <c r="B7" s="70" t="s">
        <v>55</v>
      </c>
      <c r="C7" s="70" t="s">
        <v>56</v>
      </c>
      <c r="D7" s="70" t="s">
        <v>61</v>
      </c>
      <c r="E7" s="71" t="s">
        <v>62</v>
      </c>
    </row>
    <row r="8" spans="1:5" ht="32" x14ac:dyDescent="0.2">
      <c r="A8" s="100" t="s">
        <v>69</v>
      </c>
      <c r="B8" s="101">
        <f>Personalkosten!E8</f>
        <v>30</v>
      </c>
      <c r="C8" s="101" t="s">
        <v>63</v>
      </c>
      <c r="D8" s="102">
        <f>Personalkosten!G8</f>
        <v>1</v>
      </c>
      <c r="E8" s="103">
        <f t="shared" ref="E8:E11" si="0">B8*D8</f>
        <v>30</v>
      </c>
    </row>
    <row r="9" spans="1:5" x14ac:dyDescent="0.2">
      <c r="A9" s="104" t="s">
        <v>70</v>
      </c>
      <c r="B9" s="101">
        <f>Personalkosten!E9</f>
        <v>15</v>
      </c>
      <c r="C9" s="105" t="s">
        <v>63</v>
      </c>
      <c r="D9" s="102">
        <f>Personalkosten!G9</f>
        <v>1</v>
      </c>
      <c r="E9" s="103">
        <f t="shared" si="0"/>
        <v>15</v>
      </c>
    </row>
    <row r="10" spans="1:5" ht="16" x14ac:dyDescent="0.2">
      <c r="A10" s="100" t="s">
        <v>71</v>
      </c>
      <c r="B10" s="101">
        <f>Personalkosten!E10</f>
        <v>15</v>
      </c>
      <c r="C10" s="101" t="s">
        <v>63</v>
      </c>
      <c r="D10" s="102">
        <f>Personalkosten!G10</f>
        <v>1</v>
      </c>
      <c r="E10" s="103">
        <f t="shared" si="0"/>
        <v>15</v>
      </c>
    </row>
    <row r="11" spans="1:5" ht="28" x14ac:dyDescent="0.2">
      <c r="A11" s="104" t="s">
        <v>68</v>
      </c>
      <c r="B11" s="101">
        <f>Laborkosten!C10</f>
        <v>3</v>
      </c>
      <c r="C11" s="105" t="s">
        <v>64</v>
      </c>
      <c r="D11" s="106">
        <f>Laborkosten!B10</f>
        <v>25</v>
      </c>
      <c r="E11" s="103">
        <f t="shared" si="0"/>
        <v>75</v>
      </c>
    </row>
    <row r="12" spans="1:5" ht="32" x14ac:dyDescent="0.2">
      <c r="A12" s="100" t="s">
        <v>67</v>
      </c>
      <c r="B12" s="101">
        <v>1</v>
      </c>
      <c r="C12" s="101" t="s">
        <v>0</v>
      </c>
      <c r="D12" s="106">
        <f>'KALKULATION ÜBERSICHT'!D13</f>
        <v>1284.01</v>
      </c>
      <c r="E12" s="103">
        <f>B12*D12</f>
        <v>1284.01</v>
      </c>
    </row>
    <row r="13" spans="1:5" x14ac:dyDescent="0.2">
      <c r="A13" s="184" t="s">
        <v>65</v>
      </c>
      <c r="B13" s="185"/>
      <c r="C13" s="185"/>
      <c r="D13" s="186"/>
      <c r="E13" s="72">
        <f>SUM(E8:E12)</f>
        <v>1419.01</v>
      </c>
    </row>
    <row r="14" spans="1:5" x14ac:dyDescent="0.2">
      <c r="A14" s="169" t="s">
        <v>24</v>
      </c>
      <c r="B14" s="170"/>
      <c r="C14" s="170"/>
      <c r="D14" s="171"/>
      <c r="E14" s="72">
        <f>E13*'KALKULATION ÜBERSICHT'!D10</f>
        <v>170.28119999999998</v>
      </c>
    </row>
    <row r="15" spans="1:5" ht="16" thickBot="1" x14ac:dyDescent="0.25">
      <c r="A15" s="172" t="s">
        <v>66</v>
      </c>
      <c r="B15" s="173"/>
      <c r="C15" s="173"/>
      <c r="D15" s="173"/>
      <c r="E15" s="73">
        <f>SUM(E13:E14)</f>
        <v>1589.2911999999999</v>
      </c>
    </row>
    <row r="16" spans="1:5" x14ac:dyDescent="0.2">
      <c r="A16" s="74"/>
    </row>
    <row r="17" spans="1:1" x14ac:dyDescent="0.2">
      <c r="A17" s="75"/>
    </row>
    <row r="18" spans="1:1" x14ac:dyDescent="0.2">
      <c r="A18" s="68" t="s">
        <v>110</v>
      </c>
    </row>
    <row r="19" spans="1:1" x14ac:dyDescent="0.2">
      <c r="A19" t="s">
        <v>88</v>
      </c>
    </row>
  </sheetData>
  <sheetProtection sheet="1" objects="1" scenarios="1"/>
  <mergeCells count="8">
    <mergeCell ref="A14:D14"/>
    <mergeCell ref="A15:D15"/>
    <mergeCell ref="B1:E1"/>
    <mergeCell ref="B2:E2"/>
    <mergeCell ref="B3:E3"/>
    <mergeCell ref="B4:E4"/>
    <mergeCell ref="A6:E6"/>
    <mergeCell ref="A13:D13"/>
  </mergeCells>
  <pageMargins left="0.7" right="0.7" top="0.78740157499999996" bottom="0.78740157499999996" header="0.3" footer="0.3"/>
  <pageSetup paperSize="9" scale="97"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dimension ref="A1:F15"/>
  <sheetViews>
    <sheetView view="pageLayout" topLeftCell="A6" zoomScale="120" zoomScaleNormal="85" zoomScalePageLayoutView="120" workbookViewId="0">
      <selection activeCell="B10" sqref="B10"/>
    </sheetView>
  </sheetViews>
  <sheetFormatPr baseColWidth="10" defaultRowHeight="15" x14ac:dyDescent="0.2"/>
  <cols>
    <col min="1" max="1" width="22.6640625" customWidth="1"/>
    <col min="2" max="2" width="15.6640625" customWidth="1"/>
    <col min="3" max="3" width="25" bestFit="1" customWidth="1"/>
    <col min="4" max="4" width="25" customWidth="1"/>
    <col min="5" max="5" width="11.1640625" customWidth="1"/>
    <col min="6" max="6" width="17.33203125" bestFit="1" customWidth="1"/>
    <col min="7" max="8" width="11" customWidth="1"/>
    <col min="9" max="9" width="2" customWidth="1"/>
    <col min="10" max="12" width="11" customWidth="1"/>
    <col min="13" max="13" width="12.33203125" bestFit="1" customWidth="1"/>
    <col min="14" max="15" width="11" customWidth="1"/>
    <col min="16" max="16" width="1.6640625" customWidth="1"/>
  </cols>
  <sheetData>
    <row r="1" spans="1:6" ht="16" x14ac:dyDescent="0.2">
      <c r="A1" s="22"/>
      <c r="B1" s="22"/>
      <c r="C1" s="22"/>
      <c r="D1" s="22"/>
      <c r="E1" s="22"/>
    </row>
    <row r="2" spans="1:6" ht="16" x14ac:dyDescent="0.2">
      <c r="A2" s="187" t="s">
        <v>43</v>
      </c>
      <c r="B2" s="187"/>
      <c r="C2" s="187"/>
      <c r="D2" s="22"/>
      <c r="E2" s="22"/>
    </row>
    <row r="3" spans="1:6" ht="16" x14ac:dyDescent="0.2">
      <c r="A3" s="44"/>
      <c r="B3" s="44"/>
      <c r="C3" s="44"/>
      <c r="D3" s="22"/>
      <c r="E3" s="22"/>
    </row>
    <row r="4" spans="1:6" ht="16" x14ac:dyDescent="0.2">
      <c r="A4" s="43" t="s">
        <v>50</v>
      </c>
      <c r="B4" s="22"/>
      <c r="C4" s="22"/>
      <c r="D4" s="22"/>
      <c r="E4" s="22"/>
    </row>
    <row r="5" spans="1:6" ht="16" x14ac:dyDescent="0.2">
      <c r="A5" s="22"/>
      <c r="B5" s="22"/>
      <c r="C5" s="22"/>
      <c r="D5" s="22"/>
      <c r="E5" s="22"/>
    </row>
    <row r="6" spans="1:6" ht="16" x14ac:dyDescent="0.2">
      <c r="A6" s="22"/>
      <c r="B6" s="22"/>
      <c r="C6" s="22"/>
      <c r="D6" s="22"/>
      <c r="E6" s="22"/>
    </row>
    <row r="7" spans="1:6" ht="16" x14ac:dyDescent="0.2">
      <c r="A7" s="22"/>
      <c r="B7" s="23"/>
      <c r="C7" s="22"/>
      <c r="D7" s="22"/>
      <c r="E7" s="22"/>
    </row>
    <row r="8" spans="1:6" ht="16" x14ac:dyDescent="0.2">
      <c r="A8" s="1"/>
      <c r="B8" s="22"/>
      <c r="C8" s="22"/>
      <c r="D8" s="22"/>
      <c r="E8" s="22"/>
    </row>
    <row r="9" spans="1:6" ht="34" x14ac:dyDescent="0.2">
      <c r="A9" s="41" t="s">
        <v>45</v>
      </c>
      <c r="B9" s="42" t="s">
        <v>21</v>
      </c>
      <c r="C9" s="42" t="s">
        <v>23</v>
      </c>
      <c r="D9" s="42" t="s">
        <v>22</v>
      </c>
      <c r="E9" s="42" t="s">
        <v>5</v>
      </c>
    </row>
    <row r="10" spans="1:6" ht="51" x14ac:dyDescent="0.2">
      <c r="A10" s="62" t="s">
        <v>52</v>
      </c>
      <c r="B10" s="93">
        <v>25</v>
      </c>
      <c r="C10" s="94">
        <v>3</v>
      </c>
      <c r="D10" s="94">
        <v>1</v>
      </c>
      <c r="E10" s="24">
        <f>B10*C10*D10</f>
        <v>75</v>
      </c>
      <c r="F10" s="7"/>
    </row>
    <row r="11" spans="1:6" ht="17" thickBot="1" x14ac:dyDescent="0.25">
      <c r="A11" s="22"/>
      <c r="B11" s="39"/>
      <c r="C11" s="39"/>
      <c r="D11" s="39"/>
      <c r="E11" s="40">
        <f>E10</f>
        <v>75</v>
      </c>
    </row>
    <row r="12" spans="1:6" ht="17" thickTop="1" x14ac:dyDescent="0.2">
      <c r="A12" s="22"/>
      <c r="B12" s="39"/>
      <c r="C12" s="39"/>
      <c r="D12" s="39"/>
      <c r="E12" s="61"/>
    </row>
    <row r="13" spans="1:6" ht="16" x14ac:dyDescent="0.2">
      <c r="A13" s="22"/>
      <c r="B13" s="22"/>
      <c r="C13" s="22"/>
      <c r="D13" s="22"/>
      <c r="E13" s="22"/>
    </row>
    <row r="14" spans="1:6" ht="160" customHeight="1" x14ac:dyDescent="0.2">
      <c r="A14" s="188" t="s">
        <v>51</v>
      </c>
      <c r="B14" s="189"/>
      <c r="C14" s="189"/>
      <c r="D14" s="189"/>
      <c r="E14" s="189"/>
    </row>
    <row r="15" spans="1:6" ht="16" x14ac:dyDescent="0.2">
      <c r="A15" s="22"/>
      <c r="B15" s="22"/>
      <c r="C15" s="22"/>
      <c r="D15" s="22"/>
      <c r="E15" s="22"/>
    </row>
  </sheetData>
  <sheetProtection sheet="1" objects="1" scenarios="1"/>
  <mergeCells count="2">
    <mergeCell ref="A2:C2"/>
    <mergeCell ref="A14:E14"/>
  </mergeCells>
  <phoneticPr fontId="7" type="noConversion"/>
  <pageMargins left="0.78740157499999996" right="0.78740157499999996" top="0.78740157499999996" bottom="0.78740157499999996" header="0.3" footer="0.3"/>
  <pageSetup paperSize="9" orientation="landscape"/>
  <headerFooter>
    <oddHeader>&amp;L&amp;"System Font,Standard"&amp;10&amp;K000000&amp;G&amp;R&amp;"Calibri (Textkörper)_x0000_,Standard"&amp;KFF0000Basis: Preisliste gültig seit 01.01.2024</oddHeader>
    <oddFooter>&amp;LCytoSorbents Europe GmbH, Stand: 11. Dezember 2025&amp;C&amp;"-,Fett"www.cytosorb.de/kostenerstattung&amp;R&amp;P/&amp;N</oddFooter>
  </headerFooter>
  <drawing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7"/>
  <sheetViews>
    <sheetView view="pageLayout" topLeftCell="A18" zoomScale="110" zoomScaleNormal="85" zoomScalePageLayoutView="110" workbookViewId="0">
      <selection activeCell="C5" sqref="C5"/>
    </sheetView>
  </sheetViews>
  <sheetFormatPr baseColWidth="10" defaultRowHeight="15" x14ac:dyDescent="0.2"/>
  <cols>
    <col min="5" max="5" width="17.33203125" bestFit="1" customWidth="1"/>
    <col min="6" max="6" width="15.1640625" customWidth="1"/>
    <col min="7" max="8" width="11" customWidth="1"/>
    <col min="9" max="9" width="2" style="4" customWidth="1"/>
    <col min="10" max="12" width="11" customWidth="1"/>
    <col min="13" max="13" width="12.33203125" bestFit="1" customWidth="1"/>
    <col min="14" max="15" width="11" customWidth="1"/>
    <col min="16" max="16" width="1.6640625" customWidth="1"/>
  </cols>
  <sheetData>
    <row r="1" spans="1:17" ht="16" x14ac:dyDescent="0.2">
      <c r="A1" s="22"/>
      <c r="B1" s="22"/>
      <c r="C1" s="22"/>
      <c r="D1" s="22"/>
      <c r="E1" s="22"/>
      <c r="F1" s="22"/>
      <c r="G1" s="22"/>
      <c r="H1" s="22"/>
    </row>
    <row r="2" spans="1:17" ht="16" x14ac:dyDescent="0.2">
      <c r="A2" s="187" t="s">
        <v>46</v>
      </c>
      <c r="B2" s="187"/>
      <c r="C2" s="187"/>
      <c r="D2" s="187"/>
      <c r="E2" s="187"/>
      <c r="F2" s="22"/>
      <c r="G2" s="22"/>
      <c r="H2" s="22"/>
    </row>
    <row r="3" spans="1:17" ht="16" x14ac:dyDescent="0.2">
      <c r="A3" s="1"/>
      <c r="B3" s="22"/>
      <c r="C3" s="22"/>
      <c r="D3" s="22"/>
      <c r="E3" s="22"/>
      <c r="F3" s="22"/>
      <c r="G3" s="23"/>
      <c r="H3" s="22"/>
    </row>
    <row r="4" spans="1:17" ht="16" x14ac:dyDescent="0.2">
      <c r="A4" s="22"/>
      <c r="B4" s="22"/>
      <c r="C4" s="22"/>
      <c r="D4" s="22"/>
      <c r="E4" s="22"/>
      <c r="F4" s="22"/>
      <c r="G4" s="22"/>
      <c r="H4" s="22"/>
    </row>
    <row r="5" spans="1:17" x14ac:dyDescent="0.2">
      <c r="I5" s="3"/>
    </row>
    <row r="6" spans="1:17" ht="17" customHeight="1" x14ac:dyDescent="0.2">
      <c r="A6" s="22"/>
      <c r="B6" s="22"/>
      <c r="C6" s="22"/>
      <c r="D6" s="22"/>
      <c r="E6" s="22"/>
      <c r="F6" s="22"/>
      <c r="G6" s="190" t="s">
        <v>5</v>
      </c>
      <c r="H6" s="191"/>
      <c r="Q6" s="2"/>
    </row>
    <row r="7" spans="1:17" ht="34" x14ac:dyDescent="0.2">
      <c r="A7" s="22"/>
      <c r="B7" s="42" t="s">
        <v>19</v>
      </c>
      <c r="C7" s="42" t="s">
        <v>3</v>
      </c>
      <c r="D7" s="42" t="s">
        <v>4</v>
      </c>
      <c r="E7" s="42" t="s">
        <v>35</v>
      </c>
      <c r="F7" s="42" t="s">
        <v>22</v>
      </c>
      <c r="G7" s="42" t="s">
        <v>7</v>
      </c>
      <c r="H7" s="42" t="s">
        <v>6</v>
      </c>
      <c r="I7" s="5"/>
      <c r="Q7" s="2"/>
    </row>
    <row r="8" spans="1:17" ht="16" x14ac:dyDescent="0.2">
      <c r="A8" s="25" t="s">
        <v>1</v>
      </c>
      <c r="B8" s="97">
        <v>30</v>
      </c>
      <c r="C8" s="97">
        <v>1</v>
      </c>
      <c r="D8" s="97">
        <v>1</v>
      </c>
      <c r="E8" s="25">
        <f>B8*C8*D8</f>
        <v>30</v>
      </c>
      <c r="F8" s="98">
        <v>1</v>
      </c>
      <c r="G8" s="99">
        <v>1</v>
      </c>
      <c r="H8" s="27">
        <f>E8*F8*G8</f>
        <v>30</v>
      </c>
      <c r="I8" s="5"/>
      <c r="Q8" s="2"/>
    </row>
    <row r="9" spans="1:17" ht="16" x14ac:dyDescent="0.2">
      <c r="A9" s="25" t="s">
        <v>15</v>
      </c>
      <c r="B9" s="97">
        <v>5</v>
      </c>
      <c r="C9" s="97">
        <v>3</v>
      </c>
      <c r="D9" s="97">
        <v>1</v>
      </c>
      <c r="E9" s="25">
        <f>B9*C9*D9</f>
        <v>15</v>
      </c>
      <c r="F9" s="98">
        <v>1</v>
      </c>
      <c r="G9" s="99">
        <v>1</v>
      </c>
      <c r="H9" s="27">
        <f>E9*F9*G9</f>
        <v>15</v>
      </c>
      <c r="I9" s="5"/>
      <c r="Q9" s="2"/>
    </row>
    <row r="10" spans="1:17" ht="16" x14ac:dyDescent="0.2">
      <c r="A10" s="25" t="s">
        <v>2</v>
      </c>
      <c r="B10" s="97">
        <v>15</v>
      </c>
      <c r="C10" s="97">
        <v>1</v>
      </c>
      <c r="D10" s="97">
        <v>1</v>
      </c>
      <c r="E10" s="25">
        <f>B10*C10*D10</f>
        <v>15</v>
      </c>
      <c r="F10" s="98">
        <v>1</v>
      </c>
      <c r="G10" s="99">
        <v>1</v>
      </c>
      <c r="H10" s="27">
        <f>E10*F10*G10</f>
        <v>15</v>
      </c>
      <c r="I10" s="5"/>
    </row>
    <row r="11" spans="1:17" ht="17" thickBot="1" x14ac:dyDescent="0.25">
      <c r="A11" s="22"/>
      <c r="B11" s="22"/>
      <c r="C11" s="22"/>
      <c r="D11" s="22"/>
      <c r="E11" s="28">
        <f>SUM(E8:E10)</f>
        <v>60</v>
      </c>
      <c r="F11" s="1"/>
      <c r="G11" s="29"/>
      <c r="H11" s="26">
        <f>SUM(H8:H10)</f>
        <v>60</v>
      </c>
    </row>
    <row r="12" spans="1:17" ht="17" thickTop="1" x14ac:dyDescent="0.2">
      <c r="A12" s="22"/>
      <c r="B12" s="22"/>
      <c r="C12" s="22"/>
      <c r="D12" s="22"/>
      <c r="E12" s="22"/>
      <c r="F12" s="22"/>
      <c r="G12" s="1"/>
      <c r="H12" s="30"/>
      <c r="I12" s="5"/>
      <c r="N12" s="6"/>
      <c r="O12" s="6"/>
    </row>
    <row r="13" spans="1:17" ht="16" x14ac:dyDescent="0.2">
      <c r="A13" s="56" t="s">
        <v>47</v>
      </c>
      <c r="B13" s="56"/>
      <c r="C13" s="56"/>
      <c r="D13" s="22"/>
      <c r="E13" s="22"/>
      <c r="F13" s="22"/>
      <c r="I13"/>
    </row>
    <row r="14" spans="1:17" ht="15" customHeight="1" x14ac:dyDescent="0.2">
      <c r="A14" s="22"/>
      <c r="B14" s="22"/>
      <c r="C14" s="22"/>
      <c r="D14" s="22"/>
      <c r="E14" s="22"/>
      <c r="F14" s="22"/>
      <c r="I14"/>
    </row>
    <row r="15" spans="1:17" ht="32" customHeight="1" x14ac:dyDescent="0.2">
      <c r="A15" s="42" t="s">
        <v>17</v>
      </c>
      <c r="B15" s="42"/>
      <c r="C15" s="197" t="s">
        <v>18</v>
      </c>
      <c r="D15" s="197"/>
      <c r="E15" s="197"/>
      <c r="F15" s="49" t="s">
        <v>48</v>
      </c>
      <c r="G15" s="49" t="s">
        <v>49</v>
      </c>
      <c r="I15"/>
    </row>
    <row r="16" spans="1:17" ht="16" customHeight="1" x14ac:dyDescent="0.2">
      <c r="A16" s="50" t="s">
        <v>9</v>
      </c>
      <c r="B16" s="46">
        <v>1</v>
      </c>
      <c r="C16" s="195" t="s">
        <v>10</v>
      </c>
      <c r="D16" s="195"/>
      <c r="E16" s="195"/>
      <c r="F16" s="95">
        <v>5</v>
      </c>
      <c r="G16" s="192">
        <f>SUM(F16:F20)</f>
        <v>20</v>
      </c>
      <c r="I16"/>
    </row>
    <row r="17" spans="1:9" ht="17" customHeight="1" x14ac:dyDescent="0.2">
      <c r="A17" s="31"/>
      <c r="B17" s="46">
        <v>2</v>
      </c>
      <c r="C17" s="195" t="s">
        <v>11</v>
      </c>
      <c r="D17" s="195"/>
      <c r="E17" s="195"/>
      <c r="F17" s="95">
        <v>1</v>
      </c>
      <c r="G17" s="193"/>
      <c r="I17"/>
    </row>
    <row r="18" spans="1:9" ht="16" customHeight="1" x14ac:dyDescent="0.2">
      <c r="A18" s="31"/>
      <c r="B18" s="46">
        <v>3</v>
      </c>
      <c r="C18" s="195" t="s">
        <v>12</v>
      </c>
      <c r="D18" s="195"/>
      <c r="E18" s="195"/>
      <c r="F18" s="95">
        <v>4</v>
      </c>
      <c r="G18" s="193"/>
      <c r="I18"/>
    </row>
    <row r="19" spans="1:9" ht="16" customHeight="1" x14ac:dyDescent="0.2">
      <c r="A19" s="31"/>
      <c r="B19" s="46">
        <v>4</v>
      </c>
      <c r="C19" s="195" t="s">
        <v>13</v>
      </c>
      <c r="D19" s="195"/>
      <c r="E19" s="195"/>
      <c r="F19" s="95">
        <v>7</v>
      </c>
      <c r="G19" s="193"/>
      <c r="I19"/>
    </row>
    <row r="20" spans="1:9" ht="16" customHeight="1" thickBot="1" x14ac:dyDescent="0.25">
      <c r="A20" s="52"/>
      <c r="B20" s="53">
        <v>5</v>
      </c>
      <c r="C20" s="196" t="s">
        <v>14</v>
      </c>
      <c r="D20" s="196"/>
      <c r="E20" s="196"/>
      <c r="F20" s="96">
        <v>3</v>
      </c>
      <c r="G20" s="194"/>
      <c r="I20"/>
    </row>
    <row r="21" spans="1:9" ht="16" x14ac:dyDescent="0.2">
      <c r="A21" s="31"/>
      <c r="B21" s="46"/>
      <c r="C21" s="201"/>
      <c r="D21" s="202"/>
      <c r="E21" s="203"/>
      <c r="F21" s="47"/>
      <c r="G21" s="25"/>
      <c r="I21"/>
    </row>
    <row r="22" spans="1:9" ht="66" customHeight="1" thickBot="1" x14ac:dyDescent="0.25">
      <c r="A22" s="55" t="s">
        <v>15</v>
      </c>
      <c r="B22" s="53">
        <v>6</v>
      </c>
      <c r="C22" s="198" t="s">
        <v>53</v>
      </c>
      <c r="D22" s="199"/>
      <c r="E22" s="199"/>
      <c r="F22" s="96">
        <f>3*5</f>
        <v>15</v>
      </c>
      <c r="G22" s="54">
        <f>SUM(F22)</f>
        <v>15</v>
      </c>
      <c r="I22"/>
    </row>
    <row r="23" spans="1:9" ht="16" x14ac:dyDescent="0.2">
      <c r="A23" s="50"/>
      <c r="B23" s="46"/>
      <c r="C23" s="201"/>
      <c r="D23" s="202"/>
      <c r="E23" s="203"/>
      <c r="F23" s="48"/>
      <c r="G23" s="51"/>
      <c r="I23"/>
    </row>
    <row r="24" spans="1:9" ht="36" customHeight="1" thickBot="1" x14ac:dyDescent="0.25">
      <c r="A24" s="55" t="s">
        <v>16</v>
      </c>
      <c r="B24" s="53">
        <v>7</v>
      </c>
      <c r="C24" s="200" t="s">
        <v>44</v>
      </c>
      <c r="D24" s="200"/>
      <c r="E24" s="200"/>
      <c r="F24" s="96">
        <v>15</v>
      </c>
      <c r="G24" s="54">
        <f>SUM(F24)</f>
        <v>15</v>
      </c>
      <c r="I24"/>
    </row>
    <row r="25" spans="1:9" ht="16" x14ac:dyDescent="0.2">
      <c r="A25" s="32"/>
      <c r="B25" s="32"/>
      <c r="C25" s="32"/>
      <c r="F25" s="32"/>
      <c r="G25" s="51"/>
      <c r="I25"/>
    </row>
    <row r="26" spans="1:9" ht="17" thickBot="1" x14ac:dyDescent="0.25">
      <c r="A26" s="22"/>
      <c r="B26" s="22"/>
      <c r="C26" s="22"/>
      <c r="F26" s="22"/>
      <c r="G26" s="57">
        <f>SUM(G16:G25)</f>
        <v>50</v>
      </c>
      <c r="I26"/>
    </row>
    <row r="27" spans="1:9" ht="16" thickTop="1" x14ac:dyDescent="0.2"/>
  </sheetData>
  <sheetProtection sheet="1" objects="1" scenarios="1"/>
  <mergeCells count="13">
    <mergeCell ref="A2:E2"/>
    <mergeCell ref="C15:E15"/>
    <mergeCell ref="C22:E22"/>
    <mergeCell ref="C24:E24"/>
    <mergeCell ref="C21:E21"/>
    <mergeCell ref="C23:E23"/>
    <mergeCell ref="G6:H6"/>
    <mergeCell ref="G16:G20"/>
    <mergeCell ref="C16:E16"/>
    <mergeCell ref="C17:E17"/>
    <mergeCell ref="C18:E18"/>
    <mergeCell ref="C19:E19"/>
    <mergeCell ref="C20:E20"/>
  </mergeCells>
  <phoneticPr fontId="7" type="noConversion"/>
  <pageMargins left="0.78740157499999996" right="0.78740157499999996" top="0.78740157499999996" bottom="0.78740157499999996" header="0.3" footer="0.3"/>
  <pageSetup paperSize="9" orientation="landscape"/>
  <headerFooter>
    <oddHeader>&amp;L&amp;"System Font,Standard"&amp;10&amp;K000000&amp;G&amp;R&amp;"Calibri (Textkörper)_x0000_,Standard"&amp;KFF0000Basis: Preisliste gültig seit 01.01.2024</oddHeader>
    <oddFooter>&amp;LCytoSorbents Europe GmbH, Stand: 11. Dezember 2025&amp;C&amp;"-,Fett"www.cytosorb.de/kostenerstattung&amp;R&amp;P/&amp;N</oddFooter>
  </headerFooter>
  <drawing r:id="rId1"/>
  <legacyDrawingHF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5</vt:i4>
      </vt:variant>
      <vt:variant>
        <vt:lpstr>Benannte Bereiche</vt:lpstr>
      </vt:variant>
      <vt:variant>
        <vt:i4>2</vt:i4>
      </vt:variant>
    </vt:vector>
  </HeadingPairs>
  <TitlesOfParts>
    <vt:vector size="7" baseType="lpstr">
      <vt:lpstr>Hinweise</vt:lpstr>
      <vt:lpstr>KALKULATION ÜBERSICHT</vt:lpstr>
      <vt:lpstr>Anlage F InEK</vt:lpstr>
      <vt:lpstr>Laborkosten</vt:lpstr>
      <vt:lpstr>Personalkosten</vt:lpstr>
      <vt:lpstr>Hinweise!Druckbereich</vt:lpstr>
      <vt:lpstr>'KALKULATION ÜBERSICHT'!Druckbereich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Franziska Preissing</dc:creator>
  <cp:lastModifiedBy>Franziska Preissing</cp:lastModifiedBy>
  <cp:lastPrinted>2021-07-16T13:12:19Z</cp:lastPrinted>
  <dcterms:created xsi:type="dcterms:W3CDTF">2014-05-14T17:23:53Z</dcterms:created>
  <dcterms:modified xsi:type="dcterms:W3CDTF">2025-12-11T10:01:24Z</dcterms:modified>
</cp:coreProperties>
</file>